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2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 FIJO" sheetId="1" state="visible" r:id="rId2"/>
    <sheet name="Hoja1" sheetId="2" state="visible" r:id="rId3"/>
  </sheets>
  <definedNames>
    <definedName function="false" hidden="false" localSheetId="0" name="_xlnm.Print_Titles" vbProcedure="false">'PERSONAL FIJO'!$1:$8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<sst xmlns="http://schemas.openxmlformats.org/spreadsheetml/2006/main" count="935" uniqueCount="322">
  <si>
    <t xml:space="preserve">   Nómina de Sueldos - Empleados Fijos Correspondiente al mes de Abril del 2022</t>
  </si>
  <si>
    <t xml:space="preserve">No.</t>
  </si>
  <si>
    <t xml:space="preserve">NOMBRE Y APELLIDO</t>
  </si>
  <si>
    <t xml:space="preserve">DIRECCIÓN O DEPARTAMENTO</t>
  </si>
  <si>
    <t xml:space="preserve">CARGO</t>
  </si>
  <si>
    <t xml:space="preserve">CATEGORIA DEL SERVIDOR</t>
  </si>
  <si>
    <t xml:space="preserve">GÉNERO</t>
  </si>
  <si>
    <t xml:space="preserve">INGRESO BRUTO</t>
  </si>
  <si>
    <t xml:space="preserve">AFP</t>
  </si>
  <si>
    <t xml:space="preserve">ISR</t>
  </si>
  <si>
    <t xml:space="preserve">SFS</t>
  </si>
  <si>
    <t xml:space="preserve">SEGURO</t>
  </si>
  <si>
    <t xml:space="preserve">OTROS DESC.</t>
  </si>
  <si>
    <t xml:space="preserve">TOTAL DESC.</t>
  </si>
  <si>
    <t xml:space="preserve">INGRESO NETO</t>
  </si>
  <si>
    <t xml:space="preserve">CANDIDA AQUINO OGANDO</t>
  </si>
  <si>
    <t xml:space="preserve">LIMPIEZA</t>
  </si>
  <si>
    <t xml:space="preserve">CONSERJE</t>
  </si>
  <si>
    <t xml:space="preserve">EMPLEADO FIJO</t>
  </si>
  <si>
    <t xml:space="preserve">FEMENINO</t>
  </si>
  <si>
    <t xml:space="preserve">ISABEL CRISTINA DURAN ALMONTE</t>
  </si>
  <si>
    <t xml:space="preserve">X-LICENCIA PERMANENTE</t>
  </si>
  <si>
    <t xml:space="preserve">ASISTENTE ADMINISTRATIVA</t>
  </si>
  <si>
    <t xml:space="preserve">VICTOR MANUEL CAMARENA</t>
  </si>
  <si>
    <t xml:space="preserve">PRESIDENCIA</t>
  </si>
  <si>
    <t xml:space="preserve">ENC. DE REGISTRO</t>
  </si>
  <si>
    <t xml:space="preserve">MASCULINO</t>
  </si>
  <si>
    <t xml:space="preserve">ERNESTO DEL CARMEN CALDERON GONZALEZ</t>
  </si>
  <si>
    <t xml:space="preserve">IMPRENTA</t>
  </si>
  <si>
    <t xml:space="preserve">ENC. IMPRENTA</t>
  </si>
  <si>
    <t xml:space="preserve">ALFREDO GUILLEN</t>
  </si>
  <si>
    <t xml:space="preserve">CANDIDO DE LA CRUZ BERROA</t>
  </si>
  <si>
    <t xml:space="preserve">INFORMATICA</t>
  </si>
  <si>
    <t xml:space="preserve">ENCARGADO DE SISTEMA</t>
  </si>
  <si>
    <t xml:space="preserve">MIGUEL VIRGILIO REYES FLETE</t>
  </si>
  <si>
    <t xml:space="preserve">INSPECTORIA</t>
  </si>
  <si>
    <t xml:space="preserve">INSPECTOR</t>
  </si>
  <si>
    <t xml:space="preserve">RUBEN LEONEL SILVA MORALES</t>
  </si>
  <si>
    <t xml:space="preserve">VETERINARIA</t>
  </si>
  <si>
    <t xml:space="preserve">ENC. VETERINARIO</t>
  </si>
  <si>
    <t xml:space="preserve">GERMAN LEONARDO RAMIREZ LOPEZ</t>
  </si>
  <si>
    <t xml:space="preserve">VETERINARIO</t>
  </si>
  <si>
    <t xml:space="preserve">JOSE RAFAEL NUÑEZ PEÑA</t>
  </si>
  <si>
    <t xml:space="preserve">ENC. DE JINETES</t>
  </si>
  <si>
    <t xml:space="preserve">DANIEL MORETA ANTIGUA</t>
  </si>
  <si>
    <t xml:space="preserve">JURADO</t>
  </si>
  <si>
    <t xml:space="preserve">JUEZ DE SALIDA</t>
  </si>
  <si>
    <t xml:space="preserve">ANTONIO MARTE</t>
  </si>
  <si>
    <t xml:space="preserve">SEA HIPICO</t>
  </si>
  <si>
    <t xml:space="preserve">MENSAJERO REVISTA</t>
  </si>
  <si>
    <t xml:space="preserve">DOMINGO ALEXI MONTILLA CASTILLO</t>
  </si>
  <si>
    <t xml:space="preserve">REGISTRADOR DE GATERA</t>
  </si>
  <si>
    <t xml:space="preserve">YONY ADOLFO BELTRE FELIZ</t>
  </si>
  <si>
    <t xml:space="preserve">MENSAJERO REVISTA BARAHONA</t>
  </si>
  <si>
    <t xml:space="preserve">RAUL ADOLFO PEGUERO</t>
  </si>
  <si>
    <t xml:space="preserve">JUEZ DE PADOCK</t>
  </si>
  <si>
    <t xml:space="preserve">MARIA TERESA CARRERA</t>
  </si>
  <si>
    <t xml:space="preserve">TOMADOR DE MUESTRA</t>
  </si>
  <si>
    <t xml:space="preserve">MARIBEL BERNARDA CABRERA</t>
  </si>
  <si>
    <t xml:space="preserve">TESORERIA</t>
  </si>
  <si>
    <t xml:space="preserve">AUX. TESORERIA</t>
  </si>
  <si>
    <t xml:space="preserve">FELIX MANUEL CARMONA LUGO</t>
  </si>
  <si>
    <t xml:space="preserve">HERRERO</t>
  </si>
  <si>
    <t xml:space="preserve">CESAR IGNACIO CRUZ ROJAS</t>
  </si>
  <si>
    <t xml:space="preserve">JUEZ DE PESO</t>
  </si>
  <si>
    <t xml:space="preserve">ARCADIO DE JESUS GARCIA</t>
  </si>
  <si>
    <t xml:space="preserve">JUEZ DE RECLAMO Y AS CARRERA</t>
  </si>
  <si>
    <t xml:space="preserve">TERESA MERAN SUERO</t>
  </si>
  <si>
    <t xml:space="preserve">CAJERA</t>
  </si>
  <si>
    <t xml:space="preserve">ANA RAMONA DE LA ROSA PEÑA</t>
  </si>
  <si>
    <t xml:space="preserve">MARCELO JUNIOR DE LA CRUZ NUÑEZ</t>
  </si>
  <si>
    <t xml:space="preserve">PRENSA/RELAC. PUB.</t>
  </si>
  <si>
    <t xml:space="preserve">FOTOGRAFO</t>
  </si>
  <si>
    <t xml:space="preserve">FELIX FROMETA SANTOS</t>
  </si>
  <si>
    <t xml:space="preserve">ANA LUISA MARIA FLORENTINO HERNANDEZ</t>
  </si>
  <si>
    <t xml:space="preserve">GERENCIA GENERAL</t>
  </si>
  <si>
    <t xml:space="preserve">RAI</t>
  </si>
  <si>
    <t xml:space="preserve">FELICIA CRISTOBAL LECLERC</t>
  </si>
  <si>
    <t xml:space="preserve">ESCUELA VOCACIONAL</t>
  </si>
  <si>
    <t xml:space="preserve">PROFESOR DE ESCUELA</t>
  </si>
  <si>
    <t xml:space="preserve">COSME ENRIQUE PEREZ MARTINEZ</t>
  </si>
  <si>
    <t xml:space="preserve">SOPORTE TECNICO</t>
  </si>
  <si>
    <t xml:space="preserve">CHERYS DE JESUS GARCIA HERNANDEZ</t>
  </si>
  <si>
    <t xml:space="preserve">DEPART. LEGAL</t>
  </si>
  <si>
    <t xml:space="preserve">REPRESENTANTE LEGAL</t>
  </si>
  <si>
    <t xml:space="preserve">SAMUEL CEPEDA CASTRO</t>
  </si>
  <si>
    <t xml:space="preserve">TOTALIZADOR</t>
  </si>
  <si>
    <t xml:space="preserve">ASIST. TECNICO Y SIMULCAST</t>
  </si>
  <si>
    <t xml:space="preserve">JOSE LUIS VALDEZ</t>
  </si>
  <si>
    <t xml:space="preserve">ENC. DPTO. TECNICO</t>
  </si>
  <si>
    <t xml:space="preserve">DOMINGO MAYOBANEX PEREZ DE LA CRUZ</t>
  </si>
  <si>
    <t xml:space="preserve">TECNICO REPARADOR EXTERNO</t>
  </si>
  <si>
    <t xml:space="preserve">JUAN CARLOS JIMENEZ</t>
  </si>
  <si>
    <t xml:space="preserve">ENC. REVISTA Y PROGRAMA</t>
  </si>
  <si>
    <t xml:space="preserve">JOSE ALTAGRACIA MEDINA</t>
  </si>
  <si>
    <t xml:space="preserve">SUPERVISOR DE SEGURIDAD</t>
  </si>
  <si>
    <t xml:space="preserve">JOSE LUIS MENDEZ FELIZ</t>
  </si>
  <si>
    <t xml:space="preserve">TRANSMISION TV/RADIO</t>
  </si>
  <si>
    <t xml:space="preserve">NARADOR-COMENTARISTA</t>
  </si>
  <si>
    <t xml:space="preserve">MARINO TRINIDAD</t>
  </si>
  <si>
    <t xml:space="preserve">SUPERVISOR TECNICO</t>
  </si>
  <si>
    <t xml:space="preserve">HECTOR LUGO FELIZ</t>
  </si>
  <si>
    <t xml:space="preserve">AUX. TRANSMISION</t>
  </si>
  <si>
    <t xml:space="preserve">JOHANN PAUL MARTINEZ JIMENEZ</t>
  </si>
  <si>
    <t xml:space="preserve">COORDINADOR TRANSMISION</t>
  </si>
  <si>
    <t xml:space="preserve">EDGAR CAMILO CAMPECHANO JIMENEZ</t>
  </si>
  <si>
    <t xml:space="preserve">AYUD. JUEZ DE PESO</t>
  </si>
  <si>
    <t xml:space="preserve">RAYNER FRANCISCO JIMENEZ FELIZ</t>
  </si>
  <si>
    <t xml:space="preserve">ASIST. TECNICO ENC. VIDEO</t>
  </si>
  <si>
    <t xml:space="preserve">JOAQUIN UPIA UPIA</t>
  </si>
  <si>
    <t xml:space="preserve">MANTENIMIENTO</t>
  </si>
  <si>
    <t xml:space="preserve">ENC. ELECTRICIDAD</t>
  </si>
  <si>
    <t xml:space="preserve">RAMIRO BRAVO</t>
  </si>
  <si>
    <t xml:space="preserve">PLOMERO</t>
  </si>
  <si>
    <t xml:space="preserve">CESAR ARISMENDY ARRIAGA BILLETA</t>
  </si>
  <si>
    <t xml:space="preserve">TECNICO REFRIGERACION</t>
  </si>
  <si>
    <t xml:space="preserve">MARINO JESUS VINICIO</t>
  </si>
  <si>
    <t xml:space="preserve">AREA DE ESTABLOS</t>
  </si>
  <si>
    <t xml:space="preserve">AUX. AREA  ESTABLOS</t>
  </si>
  <si>
    <t xml:space="preserve">DOMINGO ROA RAMON</t>
  </si>
  <si>
    <t xml:space="preserve">AREA DE PISTA</t>
  </si>
  <si>
    <t xml:space="preserve">AYUD. DE PISTA</t>
  </si>
  <si>
    <t xml:space="preserve">ALTAGRACIA RAMONA PEÑA</t>
  </si>
  <si>
    <t xml:space="preserve">ENC. LIMPIEZA</t>
  </si>
  <si>
    <t xml:space="preserve">MARCELINA MATEO HERASME</t>
  </si>
  <si>
    <t xml:space="preserve">MINERVA AMPARO GARCIA CESPEDES</t>
  </si>
  <si>
    <t xml:space="preserve">MARIO COMPRES PEÑA</t>
  </si>
  <si>
    <t xml:space="preserve">MERCEDES BRIOSO LUCIANO</t>
  </si>
  <si>
    <t xml:space="preserve">NELSON ESCANIO OGANDO</t>
  </si>
  <si>
    <t xml:space="preserve">ENC. DE PISTA</t>
  </si>
  <si>
    <t xml:space="preserve">SATURNINO RAMON RAMON</t>
  </si>
  <si>
    <t xml:space="preserve">JUAN JIMENEZ DE LOS SANTOS</t>
  </si>
  <si>
    <t xml:space="preserve">PACHOLO RAMON</t>
  </si>
  <si>
    <t xml:space="preserve">CONSTANTINO SAVIÑON SURIEL</t>
  </si>
  <si>
    <t xml:space="preserve">RAFAEL MEDINA</t>
  </si>
  <si>
    <t xml:space="preserve">ROBERTO MANUEL SOTO SOTO</t>
  </si>
  <si>
    <t xml:space="preserve">OPERADOR DE GATERA</t>
  </si>
  <si>
    <t xml:space="preserve">ANDRES MARTINEZ FERRAND</t>
  </si>
  <si>
    <t xml:space="preserve">TRANSPORTACION</t>
  </si>
  <si>
    <t xml:space="preserve">OPERADOR DE TRACTOR</t>
  </si>
  <si>
    <t xml:space="preserve">FRANCISCO BIENVENIDO JAVIER PAULINO</t>
  </si>
  <si>
    <t xml:space="preserve">ANGEL MARIA EDWARDS GUZMAN</t>
  </si>
  <si>
    <t xml:space="preserve">PALAFRENEROS</t>
  </si>
  <si>
    <t xml:space="preserve">PALAFRENERO</t>
  </si>
  <si>
    <t xml:space="preserve">JUAN GUZMAN</t>
  </si>
  <si>
    <t xml:space="preserve">ALFREDO ROA MONTERO</t>
  </si>
  <si>
    <t xml:space="preserve">MIGUEL MERCEDES CAMBERO</t>
  </si>
  <si>
    <t xml:space="preserve">QUEDIO RAMIREZ MONTERO</t>
  </si>
  <si>
    <t xml:space="preserve">HECTOR ANTONIO SANTANA</t>
  </si>
  <si>
    <t xml:space="preserve">JUAN BENJAMIN SIERRA FRANCIS</t>
  </si>
  <si>
    <t xml:space="preserve">PONY BOY</t>
  </si>
  <si>
    <t xml:space="preserve">TOMAS BOLIVAR MARTINEZ</t>
  </si>
  <si>
    <t xml:space="preserve">CUIDADOR DE PONYS</t>
  </si>
  <si>
    <t xml:space="preserve">FRANCISCO ALMONTE COLLADO</t>
  </si>
  <si>
    <t xml:space="preserve">YOANNE ALTAGRACIA DE LA CRUZ DICEN</t>
  </si>
  <si>
    <t xml:space="preserve">JUAN ANTONIO GARCIA SOLANO</t>
  </si>
  <si>
    <t xml:space="preserve">JOSE MANUEL GONZALEZ MORALES</t>
  </si>
  <si>
    <t xml:space="preserve">VIRGILIA ROJAS PERALTA</t>
  </si>
  <si>
    <t xml:space="preserve">FAUSTO MANUEL RUIZ HERNANDEZ</t>
  </si>
  <si>
    <t xml:space="preserve">CAMERINO</t>
  </si>
  <si>
    <t xml:space="preserve">CLOCKER</t>
  </si>
  <si>
    <t xml:space="preserve">BRENNY BLADIMIL MONTAS MONTERO</t>
  </si>
  <si>
    <t xml:space="preserve">JOSE MIGUEL MOYA MARTINEZ</t>
  </si>
  <si>
    <t xml:space="preserve">CARLOS ALFONSO OCUMAREZ PUENTE</t>
  </si>
  <si>
    <t xml:space="preserve">COMENTARISTA HIPICO</t>
  </si>
  <si>
    <t xml:space="preserve">ELPIDIO PEÑA CASTILLO</t>
  </si>
  <si>
    <t xml:space="preserve">YENNY RUIZ BARIAS</t>
  </si>
  <si>
    <t xml:space="preserve">ROSA NUÑEZ ENCARNACION</t>
  </si>
  <si>
    <t xml:space="preserve">FINANZAS/CONTABILIDAD</t>
  </si>
  <si>
    <t xml:space="preserve">ENC. ALMACEN</t>
  </si>
  <si>
    <t xml:space="preserve">MARINA SOSA SILVERIO</t>
  </si>
  <si>
    <t xml:space="preserve">LEONARDO PAEZ VARGAS</t>
  </si>
  <si>
    <t xml:space="preserve">ILSA BELBERE PANIAGUA</t>
  </si>
  <si>
    <t xml:space="preserve">ANEUDY FRANCISCO HERNANDEZ</t>
  </si>
  <si>
    <t xml:space="preserve">JOHAN JAVIER ESCARRAMAN</t>
  </si>
  <si>
    <t xml:space="preserve">TALLER</t>
  </si>
  <si>
    <t xml:space="preserve">SOLDADOR</t>
  </si>
  <si>
    <t xml:space="preserve">GARY WILLIAN BACHA HALL</t>
  </si>
  <si>
    <t xml:space="preserve">UNIDAD MEDICA</t>
  </si>
  <si>
    <t xml:space="preserve">MEDICO</t>
  </si>
  <si>
    <t xml:space="preserve">YAMILE MASSIEL ALMANZAR VARGAS</t>
  </si>
  <si>
    <t xml:space="preserve">SERVICIO AL CLIENTE</t>
  </si>
  <si>
    <t xml:space="preserve">WADI PEREZ CUEVAS</t>
  </si>
  <si>
    <t xml:space="preserve">RAMONA VASQUEZ FLORES</t>
  </si>
  <si>
    <t xml:space="preserve">MARCOS NOVAS MEDINA</t>
  </si>
  <si>
    <t xml:space="preserve">RICHARD YOVANNY TORRES</t>
  </si>
  <si>
    <t xml:space="preserve">ESMERALDA MATEO ENCARNACION</t>
  </si>
  <si>
    <t xml:space="preserve">PEDRO JOSE NUÑEZ CARRERA</t>
  </si>
  <si>
    <t xml:space="preserve">SEC. DE CARRERAS</t>
  </si>
  <si>
    <t xml:space="preserve">AUX. SECRETARIO</t>
  </si>
  <si>
    <t xml:space="preserve">KARINA DEL CARMEN JAQUEZ MEDINA</t>
  </si>
  <si>
    <t xml:space="preserve">GUARIONEX ROSA JOAQUIN</t>
  </si>
  <si>
    <t xml:space="preserve">JOSE MANUEL VERAS CASTRO</t>
  </si>
  <si>
    <t xml:space="preserve">DAILIN PEREZ NOVA</t>
  </si>
  <si>
    <t xml:space="preserve">JUAN MANUEL RAMIREZ CASTILLO</t>
  </si>
  <si>
    <t xml:space="preserve">AUXILIAR</t>
  </si>
  <si>
    <t xml:space="preserve">YEISON DE LA CRUZ FERNANDEZ</t>
  </si>
  <si>
    <t xml:space="preserve">CAMAROGRAFO</t>
  </si>
  <si>
    <t xml:space="preserve">ELFIDO INIRIO MORLA</t>
  </si>
  <si>
    <t xml:space="preserve">AYUD. MANTENIMIENTO</t>
  </si>
  <si>
    <t xml:space="preserve">LUIS ANIBAL JOSE AMPARO</t>
  </si>
  <si>
    <t xml:space="preserve">MARIBEL HERNANDEZ ABREU</t>
  </si>
  <si>
    <t xml:space="preserve">ENC. STUD BOOK DOMINICANA</t>
  </si>
  <si>
    <t xml:space="preserve">DIOMARIS SENA MEDINA</t>
  </si>
  <si>
    <t xml:space="preserve">MAVELY LUCIA SANTOS HERRERA</t>
  </si>
  <si>
    <t xml:space="preserve">CARLOS JUNIOR MERCEDES SUAAREZ</t>
  </si>
  <si>
    <t xml:space="preserve">ANGEL MANUEL NUÑEZ DE LA ROSA</t>
  </si>
  <si>
    <t xml:space="preserve">VICTOR GUNSTER CASTRO LOPEZ</t>
  </si>
  <si>
    <t xml:space="preserve">PRESIDENTE DEL JURADO</t>
  </si>
  <si>
    <t xml:space="preserve">RICAHARD ALBERTO PIMENTEL</t>
  </si>
  <si>
    <t xml:space="preserve">MIEMBRO DEL JURADO</t>
  </si>
  <si>
    <t xml:space="preserve">ELIAS RICARDO MENDOZA ROMERO</t>
  </si>
  <si>
    <t xml:space="preserve">EFRAIN CANDELARIO</t>
  </si>
  <si>
    <t xml:space="preserve">LUISA FERNANDA SUAREZ JIMENEZ</t>
  </si>
  <si>
    <t xml:space="preserve">CIRILO JORGE</t>
  </si>
  <si>
    <t xml:space="preserve">AYUD. LIMP. ESTABLO</t>
  </si>
  <si>
    <t xml:space="preserve">MANUEL ALEJANDRO FERRERA LARA</t>
  </si>
  <si>
    <t xml:space="preserve">SMALIN JOEL PAULINO</t>
  </si>
  <si>
    <t xml:space="preserve">SECRETARIO JURADO</t>
  </si>
  <si>
    <t xml:space="preserve">CESAR RICARDO REYES LANTIGUA</t>
  </si>
  <si>
    <t xml:space="preserve">SANTIAGO VERAS TORIBIO</t>
  </si>
  <si>
    <t xml:space="preserve">ENC. TRANSPORTACION</t>
  </si>
  <si>
    <t xml:space="preserve">ORLANDO GARCIA MONTERO</t>
  </si>
  <si>
    <t xml:space="preserve">MARIA TERESA COCCO DOMINGUEZ</t>
  </si>
  <si>
    <t xml:space="preserve">ADMINISTRADOR</t>
  </si>
  <si>
    <t xml:space="preserve">LIBRE NOMBRAMIENTO Y REMOCIÓN</t>
  </si>
  <si>
    <t xml:space="preserve">FRANCISCO GARIBALDI PAONESSA GRULLON</t>
  </si>
  <si>
    <t xml:space="preserve">PRESIDENTE</t>
  </si>
  <si>
    <t xml:space="preserve">HECTOR RADHAMES SENRA AYBAR</t>
  </si>
  <si>
    <t xml:space="preserve">VICE PRESIDENTE</t>
  </si>
  <si>
    <t xml:space="preserve">LUIS BELTRAN OROZCO COMAS</t>
  </si>
  <si>
    <t xml:space="preserve">MIEMBRO CHN</t>
  </si>
  <si>
    <t xml:space="preserve">ROBERTO RAFAEL ANTONIO BRITO MARTINE</t>
  </si>
  <si>
    <t xml:space="preserve">VERIFICADOR DE GATERA</t>
  </si>
  <si>
    <t xml:space="preserve">MIGUEL DARIO BARCACEL CANDELARIO</t>
  </si>
  <si>
    <t xml:space="preserve">ENC. DE CENSO</t>
  </si>
  <si>
    <t xml:space="preserve">MARIELY NATHALI FERREIRA FERRERAS</t>
  </si>
  <si>
    <t xml:space="preserve">JOELY BIENVENIDO MEJIA SUAZO</t>
  </si>
  <si>
    <t xml:space="preserve">SECRETARIO CARRERA</t>
  </si>
  <si>
    <t xml:space="preserve">FIDELINA GONZALEZ PERALTA</t>
  </si>
  <si>
    <t xml:space="preserve">NELSON NUÑEZ</t>
  </si>
  <si>
    <t xml:space="preserve">SUPERVISOR AREA ESTABLO</t>
  </si>
  <si>
    <t xml:space="preserve">JUAN JOSUE LOPEZ BELLIARD</t>
  </si>
  <si>
    <t xml:space="preserve">MENSAJERO INTERNO</t>
  </si>
  <si>
    <t xml:space="preserve">MASIEL ALFONSINA RODRIGUEZ MARTINEZ</t>
  </si>
  <si>
    <t xml:space="preserve">JULIA SANCHEZ GARCIA</t>
  </si>
  <si>
    <t xml:space="preserve">JOSE LUIS DE LA ROSA</t>
  </si>
  <si>
    <t xml:space="preserve">BERENISE CUEVAS GONZALEZ</t>
  </si>
  <si>
    <t xml:space="preserve">PEDRO ANTONIO OLIVO CHAVEZ</t>
  </si>
  <si>
    <t xml:space="preserve">VICE-PRESIDENTE JURADO</t>
  </si>
  <si>
    <t xml:space="preserve">FELIX RAFAEL DIAZ ABREU</t>
  </si>
  <si>
    <t xml:space="preserve">DIR. COMUNICACIONES</t>
  </si>
  <si>
    <t xml:space="preserve">ANDRES PEÑA FERRERAS</t>
  </si>
  <si>
    <t xml:space="preserve">SAMUEL TORRES MARMOLEJOS</t>
  </si>
  <si>
    <t xml:space="preserve">JENSI DAVID FELIZ SANTANA</t>
  </si>
  <si>
    <t xml:space="preserve">ANGEL LUIS MERCEDES GARCIA</t>
  </si>
  <si>
    <t xml:space="preserve">VICTOR MANUEL EVANGELISTA GERMAN</t>
  </si>
  <si>
    <t xml:space="preserve">CAMARERO</t>
  </si>
  <si>
    <t xml:space="preserve">JOSE LUIS DIAZ HENRIQUEZ</t>
  </si>
  <si>
    <t xml:space="preserve">ARNULFO LINARES</t>
  </si>
  <si>
    <t xml:space="preserve">CUSTODIO CAMERINO</t>
  </si>
  <si>
    <t xml:space="preserve">KIMAYRI MARGARITA MOREL SEVERINO</t>
  </si>
  <si>
    <t xml:space="preserve">CANDI DE LA ROSA SANCHEZ</t>
  </si>
  <si>
    <t xml:space="preserve">MANUEL EMILIO LUCIANO RAMIREZ</t>
  </si>
  <si>
    <t xml:space="preserve">LIGIA PAOLA NICASIO CABRERA</t>
  </si>
  <si>
    <t xml:space="preserve">GLENNY ADIRCA FAMILIA HERRERA</t>
  </si>
  <si>
    <t xml:space="preserve">YEURIS ADENOYDES ENCARNACION MONTAÑO</t>
  </si>
  <si>
    <t xml:space="preserve">RAMON ALCIDES NUÑEZ GIL</t>
  </si>
  <si>
    <t xml:space="preserve">AUXILIAR ESCUELA</t>
  </si>
  <si>
    <t xml:space="preserve">LUZ MARIA PAYANO HIDALGO</t>
  </si>
  <si>
    <t xml:space="preserve">MEDICO GENERAL</t>
  </si>
  <si>
    <t xml:space="preserve">JAEL JAVIER DECENA</t>
  </si>
  <si>
    <t xml:space="preserve">DILCIA YANET SANTANA PEÑA</t>
  </si>
  <si>
    <t xml:space="preserve">STEPHANY ROSARIO ZARZUELA</t>
  </si>
  <si>
    <t xml:space="preserve">COORDINADORA</t>
  </si>
  <si>
    <t xml:space="preserve">AURELIA MARIA GUZMAN HERNANDEZ</t>
  </si>
  <si>
    <t xml:space="preserve">RAMON DAVID DIAZ RODRIGUEZ</t>
  </si>
  <si>
    <t xml:space="preserve">ENC. TESORERIA</t>
  </si>
  <si>
    <t xml:space="preserve">MANAURIS ALMANZAR</t>
  </si>
  <si>
    <t xml:space="preserve">ALFREDO ALEJANDRO COLUMNA CONTRERAS</t>
  </si>
  <si>
    <t xml:space="preserve">GERMANIA MATEO MARMOLEJOS</t>
  </si>
  <si>
    <t xml:space="preserve">CAMILO PAREDES ESPINOSA</t>
  </si>
  <si>
    <t xml:space="preserve">ROBERTO MIGUEL SANCHEZ</t>
  </si>
  <si>
    <t xml:space="preserve">YARITZA ALTAGRACIA UREÑA MARTINEZ</t>
  </si>
  <si>
    <t xml:space="preserve">NEYLA MILAGROS REYNOSO BARRIENTOS</t>
  </si>
  <si>
    <t xml:space="preserve">ENC. CTAS. X COBRAR</t>
  </si>
  <si>
    <t xml:space="preserve">LUIS RAFAEL SOTO EMILIANO</t>
  </si>
  <si>
    <t xml:space="preserve">SEC. TOMA DE MUESTRA</t>
  </si>
  <si>
    <t xml:space="preserve">CIRILO ELETBERT EDWARDS GUZMAN</t>
  </si>
  <si>
    <t xml:space="preserve">MANUEL HERMOGENES FERRERAS TERREROS</t>
  </si>
  <si>
    <t xml:space="preserve">CARLOS JOSE LIZARDO SANTELISES</t>
  </si>
  <si>
    <t xml:space="preserve">ENC. CLINICA VETERINARIA</t>
  </si>
  <si>
    <t xml:space="preserve">EUGENIO ROMEO GONZALEZ JIMENEZ</t>
  </si>
  <si>
    <t xml:space="preserve">COORDINADOR VIDEO</t>
  </si>
  <si>
    <t xml:space="preserve">STEPHANIE ROCA SCHAPER</t>
  </si>
  <si>
    <t xml:space="preserve">RECURSOS HUMANOS</t>
  </si>
  <si>
    <t xml:space="preserve">COORDINADORA  RECURSOS HUMANOS</t>
  </si>
  <si>
    <t xml:space="preserve">NIKAURI ELIZABETH LIMA SANCHEZ</t>
  </si>
  <si>
    <t xml:space="preserve">SILVESTRE PAREDES VASQUEZ</t>
  </si>
  <si>
    <t xml:space="preserve">GEOVANNY ARSENIO JOAQUIN RODRIGUEZ V</t>
  </si>
  <si>
    <t xml:space="preserve">CHOFER</t>
  </si>
  <si>
    <t xml:space="preserve">YOKAIRA RODRIGUEZ MORA</t>
  </si>
  <si>
    <t xml:space="preserve">SALVADOR ENCARNACION ENCARNACION</t>
  </si>
  <si>
    <t xml:space="preserve">RONNY SUAREZ DE LOS SANTOS</t>
  </si>
  <si>
    <t xml:space="preserve">MARIBEL ROA</t>
  </si>
  <si>
    <t xml:space="preserve">YNGRI BERROA MARTINEZ</t>
  </si>
  <si>
    <t xml:space="preserve">AUX. CONTABILIDAD</t>
  </si>
  <si>
    <t xml:space="preserve">ALEXANDRA TORIBIO MELO</t>
  </si>
  <si>
    <t xml:space="preserve">ENC. DE CONTABILIDAD</t>
  </si>
  <si>
    <t xml:space="preserve">EDUARDO ANTONIO LORENZO</t>
  </si>
  <si>
    <t xml:space="preserve">CARLOS DAGOBERTO GALAN PEPEN</t>
  </si>
  <si>
    <t xml:space="preserve">ASIST. RELACIONES PUB.</t>
  </si>
  <si>
    <t xml:space="preserve">PEDRO MANUEL GOMEZ QUEZADA</t>
  </si>
  <si>
    <t xml:space="preserve">EPIFANIO MONTERO MONTERO</t>
  </si>
  <si>
    <t xml:space="preserve">FERNANDO ANTONIO MERCEDES BENITEZ</t>
  </si>
  <si>
    <t xml:space="preserve">MARITZA GIL FERNANDEZ</t>
  </si>
  <si>
    <t xml:space="preserve">ENC. INTERINA LIMPIEZA</t>
  </si>
  <si>
    <t xml:space="preserve">RAMON EDUARD GUZMAN</t>
  </si>
  <si>
    <t xml:space="preserve">JOSE GREGORIO BAEZ MARTINEZ</t>
  </si>
  <si>
    <t xml:space="preserve">MILDA ELIZABETH MATEO MATOS</t>
  </si>
  <si>
    <t xml:space="preserve">KADIR DE LA ROSA</t>
  </si>
  <si>
    <t xml:space="preserve">CAJERO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</si>
</sst>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#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1830600</xdr:colOff>
      <xdr:row>0</xdr:row>
      <xdr:rowOff>171000</xdr:rowOff>
    </xdr:from>
    <xdr:to>
      <xdr:col>6</xdr:col>
      <xdr:colOff>255240</xdr:colOff>
      <xdr:row>4</xdr:row>
      <xdr:rowOff>133560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9612000" y="171000"/>
          <a:ext cx="1840680" cy="724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DY243"/>
  <sheetViews>
    <sheetView showFormulas="false" showGridLines="false" showRowColHeaders="true" showZeros="true" rightToLeft="false" tabSelected="true" showOutlineSymbols="true" defaultGridColor="true" view="normal" topLeftCell="A190" colorId="64" zoomScale="78" zoomScaleNormal="78" zoomScalePageLayoutView="100" workbookViewId="0">
      <selection pane="topLeft" activeCell="B3" activeCellId="0" sqref="B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45.14"/>
    <col collapsed="false" customWidth="true" hidden="false" outlineLevel="0" max="3" min="3" style="2" width="28.57"/>
    <col collapsed="false" customWidth="true" hidden="false" outlineLevel="0" max="4" min="4" style="2" width="31.43"/>
    <col collapsed="false" customWidth="true" hidden="false" outlineLevel="0" max="5" min="5" style="1" width="36"/>
    <col collapsed="false" customWidth="true" hidden="false" outlineLevel="0" max="6" min="6" style="1" width="12.42"/>
    <col collapsed="false" customWidth="true" hidden="false" outlineLevel="0" max="7" min="7" style="1" width="17.42"/>
    <col collapsed="false" customWidth="true" hidden="false" outlineLevel="0" max="8" min="8" style="1" width="14.43"/>
    <col collapsed="false" customWidth="true" hidden="false" outlineLevel="0" max="9" min="9" style="1" width="11.71"/>
    <col collapsed="false" customWidth="true" hidden="false" outlineLevel="0" max="10" min="10" style="1" width="11.99"/>
    <col collapsed="false" customWidth="true" hidden="false" outlineLevel="0" max="11" min="11" style="1" width="11.57"/>
    <col collapsed="false" customWidth="true" hidden="false" outlineLevel="0" max="12" min="12" style="1" width="13.14"/>
    <col collapsed="false" customWidth="true" hidden="false" outlineLevel="0" max="13" min="13" style="1" width="14.57"/>
    <col collapsed="false" customWidth="true" hidden="false" outlineLevel="0" max="14" min="14" style="1" width="17.29"/>
    <col collapsed="false" customWidth="false" hidden="false" outlineLevel="0" max="1024" min="15" style="1" width="9.14"/>
  </cols>
  <sheetData>
    <row r="6" customFormat="false" ht="18.75" hidden="false" customHeight="true" outlineLevel="0" collapsed="false">
      <c r="F6" s="3" t="s">
        <v>0</v>
      </c>
    </row>
    <row r="8" s="6" customFormat="true" ht="36" hidden="false" customHeight="true" outlineLevel="0" collapsed="false">
      <c r="A8" s="4" t="s">
        <v>1</v>
      </c>
      <c r="B8" s="4" t="s">
        <v>2</v>
      </c>
      <c r="C8" s="5" t="s">
        <v>3</v>
      </c>
      <c r="D8" s="5" t="s">
        <v>4</v>
      </c>
      <c r="E8" s="5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="13" customFormat="true" ht="19.5" hidden="false" customHeight="true" outlineLevel="0" collapsed="false">
      <c r="A9" s="7" t="n">
        <v>1</v>
      </c>
      <c r="B9" s="8" t="s">
        <v>15</v>
      </c>
      <c r="C9" s="8" t="s">
        <v>16</v>
      </c>
      <c r="D9" s="8" t="s">
        <v>17</v>
      </c>
      <c r="E9" s="7" t="s">
        <v>18</v>
      </c>
      <c r="F9" s="8" t="s">
        <v>19</v>
      </c>
      <c r="G9" s="9" t="n">
        <v>15400</v>
      </c>
      <c r="H9" s="10" t="n">
        <f aca="false">+G9*2.870001%</f>
        <v>441.980154</v>
      </c>
      <c r="I9" s="11"/>
      <c r="J9" s="10" t="n">
        <f aca="false">+G9*3.040001%</f>
        <v>468.160154</v>
      </c>
      <c r="K9" s="12" t="n">
        <v>25</v>
      </c>
      <c r="L9" s="10"/>
      <c r="M9" s="10" t="n">
        <f aca="false">H9+I9+J9+K9+L9</f>
        <v>935.140308</v>
      </c>
      <c r="N9" s="10" t="n">
        <f aca="false">+G9-M9</f>
        <v>14464.859692</v>
      </c>
    </row>
    <row r="10" s="13" customFormat="true" ht="19.5" hidden="false" customHeight="true" outlineLevel="0" collapsed="false">
      <c r="A10" s="7" t="n">
        <f aca="false">A9+1</f>
        <v>2</v>
      </c>
      <c r="B10" s="8" t="s">
        <v>20</v>
      </c>
      <c r="C10" s="8" t="s">
        <v>21</v>
      </c>
      <c r="D10" s="8" t="s">
        <v>22</v>
      </c>
      <c r="E10" s="7" t="s">
        <v>18</v>
      </c>
      <c r="F10" s="8" t="s">
        <v>19</v>
      </c>
      <c r="G10" s="9" t="n">
        <v>35000</v>
      </c>
      <c r="H10" s="10" t="n">
        <f aca="false">+G10*2.870001%</f>
        <v>1004.50035</v>
      </c>
      <c r="I10" s="11"/>
      <c r="J10" s="10" t="n">
        <f aca="false">+G10*3.040001%</f>
        <v>1064.00035</v>
      </c>
      <c r="K10" s="12" t="n">
        <v>25</v>
      </c>
      <c r="L10" s="10"/>
      <c r="M10" s="10" t="n">
        <f aca="false">H10+I10+J10+K10+L10</f>
        <v>2093.5007</v>
      </c>
      <c r="N10" s="10" t="n">
        <f aca="false">+G10-M10</f>
        <v>32906.4993</v>
      </c>
    </row>
    <row r="11" s="13" customFormat="true" ht="19.5" hidden="false" customHeight="true" outlineLevel="0" collapsed="false">
      <c r="A11" s="7" t="n">
        <f aca="false">A10+1</f>
        <v>3</v>
      </c>
      <c r="B11" s="8" t="s">
        <v>23</v>
      </c>
      <c r="C11" s="8" t="s">
        <v>24</v>
      </c>
      <c r="D11" s="8" t="s">
        <v>25</v>
      </c>
      <c r="E11" s="7" t="s">
        <v>18</v>
      </c>
      <c r="F11" s="8" t="s">
        <v>26</v>
      </c>
      <c r="G11" s="9" t="n">
        <v>41000</v>
      </c>
      <c r="H11" s="10" t="n">
        <f aca="false">+G11*2.870001%</f>
        <v>1176.70041</v>
      </c>
      <c r="I11" s="11" t="n">
        <v>583.79</v>
      </c>
      <c r="J11" s="10" t="n">
        <f aca="false">+G11*3.040001%</f>
        <v>1246.40041</v>
      </c>
      <c r="K11" s="12" t="n">
        <v>25</v>
      </c>
      <c r="L11" s="10"/>
      <c r="M11" s="10" t="n">
        <f aca="false">H11+I11+J11+K11+L11</f>
        <v>3031.89082</v>
      </c>
      <c r="N11" s="10" t="n">
        <f aca="false">+G11-M11</f>
        <v>37968.10918</v>
      </c>
    </row>
    <row r="12" s="13" customFormat="true" ht="19.5" hidden="false" customHeight="true" outlineLevel="0" collapsed="false">
      <c r="A12" s="7" t="n">
        <f aca="false">A11+1</f>
        <v>4</v>
      </c>
      <c r="B12" s="8" t="s">
        <v>27</v>
      </c>
      <c r="C12" s="8" t="s">
        <v>28</v>
      </c>
      <c r="D12" s="8" t="s">
        <v>29</v>
      </c>
      <c r="E12" s="7" t="s">
        <v>18</v>
      </c>
      <c r="F12" s="8" t="s">
        <v>26</v>
      </c>
      <c r="G12" s="9" t="n">
        <v>20900</v>
      </c>
      <c r="H12" s="10" t="n">
        <f aca="false">+G12*2.870001%</f>
        <v>599.830209</v>
      </c>
      <c r="I12" s="11"/>
      <c r="J12" s="10" t="n">
        <f aca="false">+G12*3.040001%</f>
        <v>635.360209</v>
      </c>
      <c r="K12" s="12" t="n">
        <v>25</v>
      </c>
      <c r="L12" s="10"/>
      <c r="M12" s="10" t="n">
        <f aca="false">H12+I12+J12+K12+L12</f>
        <v>1260.190418</v>
      </c>
      <c r="N12" s="10" t="n">
        <f aca="false">+G12-M12</f>
        <v>19639.809582</v>
      </c>
    </row>
    <row r="13" s="13" customFormat="true" ht="19.5" hidden="false" customHeight="true" outlineLevel="0" collapsed="false">
      <c r="A13" s="7" t="n">
        <f aca="false">A12+1</f>
        <v>5</v>
      </c>
      <c r="B13" s="8" t="s">
        <v>30</v>
      </c>
      <c r="C13" s="8" t="s">
        <v>24</v>
      </c>
      <c r="D13" s="8" t="s">
        <v>17</v>
      </c>
      <c r="E13" s="7" t="s">
        <v>18</v>
      </c>
      <c r="F13" s="8" t="s">
        <v>26</v>
      </c>
      <c r="G13" s="9" t="n">
        <v>19800</v>
      </c>
      <c r="H13" s="10" t="n">
        <f aca="false">+G13*2.870001%</f>
        <v>568.260198</v>
      </c>
      <c r="I13" s="11"/>
      <c r="J13" s="10" t="n">
        <f aca="false">+G13*3.040001%</f>
        <v>601.920198</v>
      </c>
      <c r="K13" s="12" t="n">
        <v>25</v>
      </c>
      <c r="L13" s="10"/>
      <c r="M13" s="10" t="n">
        <f aca="false">H13+I13+J13+K13+L13</f>
        <v>1195.180396</v>
      </c>
      <c r="N13" s="10" t="n">
        <f aca="false">+G13-M13</f>
        <v>18604.819604</v>
      </c>
    </row>
    <row r="14" s="13" customFormat="true" ht="19.5" hidden="false" customHeight="true" outlineLevel="0" collapsed="false">
      <c r="A14" s="7" t="n">
        <f aca="false">A13+1</f>
        <v>6</v>
      </c>
      <c r="B14" s="8" t="s">
        <v>31</v>
      </c>
      <c r="C14" s="8" t="s">
        <v>32</v>
      </c>
      <c r="D14" s="8" t="s">
        <v>33</v>
      </c>
      <c r="E14" s="7" t="s">
        <v>18</v>
      </c>
      <c r="F14" s="8" t="s">
        <v>26</v>
      </c>
      <c r="G14" s="9" t="n">
        <v>70000</v>
      </c>
      <c r="H14" s="10" t="n">
        <f aca="false">+G14*2.870001%</f>
        <v>2009.0007</v>
      </c>
      <c r="I14" s="11" t="n">
        <v>5368.45</v>
      </c>
      <c r="J14" s="10" t="n">
        <f aca="false">+G14*3.040001%</f>
        <v>2128.0007</v>
      </c>
      <c r="K14" s="12" t="n">
        <v>25</v>
      </c>
      <c r="L14" s="10"/>
      <c r="M14" s="10" t="n">
        <f aca="false">H14+I14+J14+K14+L14</f>
        <v>9530.4514</v>
      </c>
      <c r="N14" s="10" t="n">
        <f aca="false">+G14-M14</f>
        <v>60469.5486</v>
      </c>
    </row>
    <row r="15" s="17" customFormat="true" ht="19.5" hidden="false" customHeight="true" outlineLevel="0" collapsed="false">
      <c r="A15" s="7" t="n">
        <f aca="false">A14+1</f>
        <v>7</v>
      </c>
      <c r="B15" s="14" t="s">
        <v>34</v>
      </c>
      <c r="C15" s="14" t="s">
        <v>35</v>
      </c>
      <c r="D15" s="14" t="s">
        <v>36</v>
      </c>
      <c r="E15" s="15" t="s">
        <v>18</v>
      </c>
      <c r="F15" s="14" t="s">
        <v>26</v>
      </c>
      <c r="G15" s="16" t="n">
        <v>60000</v>
      </c>
      <c r="H15" s="10" t="n">
        <f aca="false">+G15*2.870001%</f>
        <v>1722.0006</v>
      </c>
      <c r="I15" s="11" t="n">
        <v>3486.65</v>
      </c>
      <c r="J15" s="10" t="n">
        <f aca="false">+G15*3.040001%</f>
        <v>1824.0006</v>
      </c>
      <c r="K15" s="12" t="n">
        <v>25</v>
      </c>
      <c r="L15" s="12"/>
      <c r="M15" s="10" t="n">
        <f aca="false">H15+I15+J15+K15+L15</f>
        <v>7057.6512</v>
      </c>
      <c r="N15" s="12" t="n">
        <f aca="false">+G15-M15</f>
        <v>52942.3488</v>
      </c>
    </row>
    <row r="16" s="13" customFormat="true" ht="19.5" hidden="false" customHeight="true" outlineLevel="0" collapsed="false">
      <c r="A16" s="7" t="n">
        <f aca="false">A15+1</f>
        <v>8</v>
      </c>
      <c r="B16" s="8" t="s">
        <v>37</v>
      </c>
      <c r="C16" s="8" t="s">
        <v>38</v>
      </c>
      <c r="D16" s="8" t="s">
        <v>39</v>
      </c>
      <c r="E16" s="7" t="s">
        <v>18</v>
      </c>
      <c r="F16" s="8" t="s">
        <v>26</v>
      </c>
      <c r="G16" s="9" t="n">
        <v>27300</v>
      </c>
      <c r="H16" s="10" t="n">
        <f aca="false">+G16*2.870001%</f>
        <v>783.510273</v>
      </c>
      <c r="I16" s="18"/>
      <c r="J16" s="10" t="n">
        <f aca="false">+G16*3.040001%</f>
        <v>829.920273</v>
      </c>
      <c r="K16" s="12" t="n">
        <v>25</v>
      </c>
      <c r="L16" s="10"/>
      <c r="M16" s="10" t="n">
        <f aca="false">H16+I16+J16+K16+L16</f>
        <v>1638.430546</v>
      </c>
      <c r="N16" s="10" t="n">
        <f aca="false">+G16-M16</f>
        <v>25661.569454</v>
      </c>
    </row>
    <row r="17" s="23" customFormat="true" ht="19.5" hidden="false" customHeight="true" outlineLevel="0" collapsed="false">
      <c r="A17" s="7" t="n">
        <f aca="false">A16+1</f>
        <v>9</v>
      </c>
      <c r="B17" s="19" t="s">
        <v>40</v>
      </c>
      <c r="C17" s="19" t="s">
        <v>38</v>
      </c>
      <c r="D17" s="19" t="s">
        <v>41</v>
      </c>
      <c r="E17" s="20" t="s">
        <v>18</v>
      </c>
      <c r="F17" s="19" t="s">
        <v>26</v>
      </c>
      <c r="G17" s="21" t="n">
        <v>18700</v>
      </c>
      <c r="H17" s="10" t="n">
        <f aca="false">+G17*2.870001%</f>
        <v>536.690187</v>
      </c>
      <c r="I17" s="11"/>
      <c r="J17" s="10" t="n">
        <f aca="false">+G17*3.040001%</f>
        <v>568.480187</v>
      </c>
      <c r="K17" s="12" t="n">
        <v>25</v>
      </c>
      <c r="L17" s="22"/>
      <c r="M17" s="10" t="n">
        <f aca="false">H17+I17+J17+K17+L17</f>
        <v>1130.170374</v>
      </c>
      <c r="N17" s="22" t="n">
        <f aca="false">+G17-M17</f>
        <v>17569.829626</v>
      </c>
    </row>
    <row r="18" s="23" customFormat="true" ht="19.5" hidden="false" customHeight="true" outlineLevel="0" collapsed="false">
      <c r="A18" s="7" t="n">
        <f aca="false">A17+1</f>
        <v>10</v>
      </c>
      <c r="B18" s="19" t="s">
        <v>42</v>
      </c>
      <c r="C18" s="19" t="s">
        <v>38</v>
      </c>
      <c r="D18" s="19" t="s">
        <v>43</v>
      </c>
      <c r="E18" s="20" t="s">
        <v>18</v>
      </c>
      <c r="F18" s="19" t="s">
        <v>26</v>
      </c>
      <c r="G18" s="21" t="n">
        <v>13200</v>
      </c>
      <c r="H18" s="10" t="n">
        <f aca="false">+G18*2.870001%</f>
        <v>378.840132</v>
      </c>
      <c r="I18" s="11"/>
      <c r="J18" s="10" t="n">
        <f aca="false">+G18*3.040001%</f>
        <v>401.280132</v>
      </c>
      <c r="K18" s="12" t="n">
        <v>25</v>
      </c>
      <c r="L18" s="22"/>
      <c r="M18" s="10" t="n">
        <f aca="false">H18+I18+J18+K18+L18</f>
        <v>805.120264</v>
      </c>
      <c r="N18" s="22" t="n">
        <f aca="false">+G18-M18</f>
        <v>12394.879736</v>
      </c>
    </row>
    <row r="19" s="23" customFormat="true" ht="19.5" hidden="false" customHeight="true" outlineLevel="0" collapsed="false">
      <c r="A19" s="7" t="n">
        <f aca="false">A18+1</f>
        <v>11</v>
      </c>
      <c r="B19" s="19" t="s">
        <v>44</v>
      </c>
      <c r="C19" s="19" t="s">
        <v>45</v>
      </c>
      <c r="D19" s="19" t="s">
        <v>46</v>
      </c>
      <c r="E19" s="20" t="s">
        <v>18</v>
      </c>
      <c r="F19" s="19" t="s">
        <v>26</v>
      </c>
      <c r="G19" s="21" t="n">
        <v>19800</v>
      </c>
      <c r="H19" s="10" t="n">
        <f aca="false">+G19*2.870001%</f>
        <v>568.260198</v>
      </c>
      <c r="I19" s="11"/>
      <c r="J19" s="10" t="n">
        <f aca="false">+G19*3.040001%</f>
        <v>601.920198</v>
      </c>
      <c r="K19" s="12" t="n">
        <v>25</v>
      </c>
      <c r="L19" s="22"/>
      <c r="M19" s="10" t="n">
        <f aca="false">H19+I19+J19+K19+L19</f>
        <v>1195.180396</v>
      </c>
      <c r="N19" s="22" t="n">
        <f aca="false">+G19-M19</f>
        <v>18604.819604</v>
      </c>
    </row>
    <row r="20" s="23" customFormat="true" ht="19.5" hidden="false" customHeight="true" outlineLevel="0" collapsed="false">
      <c r="A20" s="7" t="n">
        <f aca="false">A19+1</f>
        <v>12</v>
      </c>
      <c r="B20" s="19" t="s">
        <v>47</v>
      </c>
      <c r="C20" s="19" t="s">
        <v>48</v>
      </c>
      <c r="D20" s="19" t="s">
        <v>49</v>
      </c>
      <c r="E20" s="20" t="s">
        <v>18</v>
      </c>
      <c r="F20" s="19" t="s">
        <v>26</v>
      </c>
      <c r="G20" s="21" t="n">
        <v>15400</v>
      </c>
      <c r="H20" s="10" t="n">
        <f aca="false">+G20*2.870001%</f>
        <v>441.980154</v>
      </c>
      <c r="I20" s="11"/>
      <c r="J20" s="10" t="n">
        <f aca="false">+G20*3.040001%</f>
        <v>468.160154</v>
      </c>
      <c r="K20" s="12" t="n">
        <v>25</v>
      </c>
      <c r="L20" s="22"/>
      <c r="M20" s="10" t="n">
        <f aca="false">H20+I20+J20+K20+L20</f>
        <v>935.140308</v>
      </c>
      <c r="N20" s="22" t="n">
        <f aca="false">+G20-M20</f>
        <v>14464.859692</v>
      </c>
    </row>
    <row r="21" s="23" customFormat="true" ht="19.5" hidden="false" customHeight="true" outlineLevel="0" collapsed="false">
      <c r="A21" s="7" t="n">
        <f aca="false">A20+1</f>
        <v>13</v>
      </c>
      <c r="B21" s="19" t="s">
        <v>50</v>
      </c>
      <c r="C21" s="19" t="s">
        <v>38</v>
      </c>
      <c r="D21" s="19" t="s">
        <v>51</v>
      </c>
      <c r="E21" s="20" t="s">
        <v>18</v>
      </c>
      <c r="F21" s="19" t="s">
        <v>26</v>
      </c>
      <c r="G21" s="21" t="n">
        <v>11000</v>
      </c>
      <c r="H21" s="10" t="n">
        <f aca="false">+G21*2.870001%</f>
        <v>315.70011</v>
      </c>
      <c r="I21" s="11"/>
      <c r="J21" s="10" t="n">
        <f aca="false">+G21*3.040001%</f>
        <v>334.40011</v>
      </c>
      <c r="K21" s="12" t="n">
        <v>25</v>
      </c>
      <c r="L21" s="22"/>
      <c r="M21" s="10" t="n">
        <f aca="false">H21+I21+J21+K21+L21</f>
        <v>675.10022</v>
      </c>
      <c r="N21" s="22" t="n">
        <f aca="false">+G21-M21</f>
        <v>10324.89978</v>
      </c>
    </row>
    <row r="22" s="13" customFormat="true" ht="19.5" hidden="false" customHeight="true" outlineLevel="0" collapsed="false">
      <c r="A22" s="7" t="n">
        <f aca="false">A21+1</f>
        <v>14</v>
      </c>
      <c r="B22" s="8" t="s">
        <v>52</v>
      </c>
      <c r="C22" s="8" t="s">
        <v>48</v>
      </c>
      <c r="D22" s="8" t="s">
        <v>53</v>
      </c>
      <c r="E22" s="7" t="s">
        <v>18</v>
      </c>
      <c r="F22" s="8" t="s">
        <v>26</v>
      </c>
      <c r="G22" s="9" t="n">
        <v>15400</v>
      </c>
      <c r="H22" s="10" t="n">
        <f aca="false">+G22*2.870001%</f>
        <v>441.980154</v>
      </c>
      <c r="I22" s="11"/>
      <c r="J22" s="10" t="n">
        <f aca="false">+G22*3.040001%</f>
        <v>468.160154</v>
      </c>
      <c r="K22" s="12" t="n">
        <v>25</v>
      </c>
      <c r="L22" s="10"/>
      <c r="M22" s="10" t="n">
        <f aca="false">H22+I22+J22+K22+L22</f>
        <v>935.140308</v>
      </c>
      <c r="N22" s="10" t="n">
        <f aca="false">+G22-M22</f>
        <v>14464.859692</v>
      </c>
    </row>
    <row r="23" s="13" customFormat="true" ht="19.5" hidden="false" customHeight="true" outlineLevel="0" collapsed="false">
      <c r="A23" s="7" t="n">
        <f aca="false">A22+1</f>
        <v>15</v>
      </c>
      <c r="B23" s="8" t="s">
        <v>54</v>
      </c>
      <c r="C23" s="8" t="s">
        <v>21</v>
      </c>
      <c r="D23" s="8" t="s">
        <v>55</v>
      </c>
      <c r="E23" s="7" t="s">
        <v>18</v>
      </c>
      <c r="F23" s="8" t="s">
        <v>26</v>
      </c>
      <c r="G23" s="9" t="n">
        <v>10000</v>
      </c>
      <c r="H23" s="10" t="n">
        <f aca="false">+G23*2.870001%</f>
        <v>287.0001</v>
      </c>
      <c r="I23" s="11"/>
      <c r="J23" s="10" t="n">
        <f aca="false">+G23*3.040001%</f>
        <v>304.0001</v>
      </c>
      <c r="K23" s="12" t="n">
        <v>25</v>
      </c>
      <c r="L23" s="10"/>
      <c r="M23" s="10" t="n">
        <f aca="false">H23+I23+J23+K23+L23</f>
        <v>616.0002</v>
      </c>
      <c r="N23" s="10" t="n">
        <f aca="false">+G23-M23</f>
        <v>9383.9998</v>
      </c>
    </row>
    <row r="24" s="13" customFormat="true" ht="19.5" hidden="false" customHeight="true" outlineLevel="0" collapsed="false">
      <c r="A24" s="7" t="n">
        <f aca="false">A23+1</f>
        <v>16</v>
      </c>
      <c r="B24" s="8" t="s">
        <v>56</v>
      </c>
      <c r="C24" s="8" t="s">
        <v>38</v>
      </c>
      <c r="D24" s="8" t="s">
        <v>57</v>
      </c>
      <c r="E24" s="7" t="s">
        <v>18</v>
      </c>
      <c r="F24" s="8" t="s">
        <v>19</v>
      </c>
      <c r="G24" s="9" t="n">
        <v>15400</v>
      </c>
      <c r="H24" s="10" t="n">
        <f aca="false">+G24*2.870001%</f>
        <v>441.980154</v>
      </c>
      <c r="I24" s="11"/>
      <c r="J24" s="10" t="n">
        <f aca="false">+G24*3.040001%</f>
        <v>468.160154</v>
      </c>
      <c r="K24" s="12" t="n">
        <v>25</v>
      </c>
      <c r="L24" s="10"/>
      <c r="M24" s="10" t="n">
        <f aca="false">H24+I24+J24+K24+L24</f>
        <v>935.140308</v>
      </c>
      <c r="N24" s="10" t="n">
        <f aca="false">+G24-M24</f>
        <v>14464.859692</v>
      </c>
    </row>
    <row r="25" s="13" customFormat="true" ht="19.5" hidden="false" customHeight="true" outlineLevel="0" collapsed="false">
      <c r="A25" s="7" t="n">
        <f aca="false">A24+1</f>
        <v>17</v>
      </c>
      <c r="B25" s="8" t="s">
        <v>58</v>
      </c>
      <c r="C25" s="8" t="s">
        <v>59</v>
      </c>
      <c r="D25" s="8" t="s">
        <v>60</v>
      </c>
      <c r="E25" s="7" t="s">
        <v>18</v>
      </c>
      <c r="F25" s="8" t="s">
        <v>19</v>
      </c>
      <c r="G25" s="9" t="n">
        <v>16500</v>
      </c>
      <c r="H25" s="10" t="n">
        <f aca="false">+G25*2.870001%</f>
        <v>473.550165</v>
      </c>
      <c r="I25" s="11"/>
      <c r="J25" s="10" t="n">
        <f aca="false">+G25*3.040001%</f>
        <v>501.600165</v>
      </c>
      <c r="K25" s="12" t="n">
        <v>25</v>
      </c>
      <c r="L25" s="10"/>
      <c r="M25" s="10" t="n">
        <f aca="false">H25+I25+J25+K25+L25</f>
        <v>1000.15033</v>
      </c>
      <c r="N25" s="10" t="n">
        <f aca="false">+G25-M25</f>
        <v>15499.84967</v>
      </c>
    </row>
    <row r="26" s="13" customFormat="true" ht="19.5" hidden="false" customHeight="true" outlineLevel="0" collapsed="false">
      <c r="A26" s="7" t="n">
        <f aca="false">A25+1</f>
        <v>18</v>
      </c>
      <c r="B26" s="8" t="s">
        <v>61</v>
      </c>
      <c r="C26" s="8" t="s">
        <v>21</v>
      </c>
      <c r="D26" s="8" t="s">
        <v>62</v>
      </c>
      <c r="E26" s="7" t="s">
        <v>18</v>
      </c>
      <c r="F26" s="8" t="s">
        <v>26</v>
      </c>
      <c r="G26" s="9" t="n">
        <v>10000</v>
      </c>
      <c r="H26" s="10" t="n">
        <f aca="false">+G26*2.870001%</f>
        <v>287.0001</v>
      </c>
      <c r="I26" s="11"/>
      <c r="J26" s="10" t="n">
        <f aca="false">+G26*3.040001%</f>
        <v>304.0001</v>
      </c>
      <c r="K26" s="12" t="n">
        <v>25</v>
      </c>
      <c r="L26" s="10"/>
      <c r="M26" s="10" t="n">
        <f aca="false">H26+I26+J26+K26+L26</f>
        <v>616.0002</v>
      </c>
      <c r="N26" s="10" t="n">
        <f aca="false">+G26-M26</f>
        <v>9383.9998</v>
      </c>
    </row>
    <row r="27" s="13" customFormat="true" ht="19.5" hidden="false" customHeight="true" outlineLevel="0" collapsed="false">
      <c r="A27" s="7" t="n">
        <f aca="false">A26+1</f>
        <v>19</v>
      </c>
      <c r="B27" s="8" t="s">
        <v>63</v>
      </c>
      <c r="C27" s="8" t="s">
        <v>45</v>
      </c>
      <c r="D27" s="8" t="s">
        <v>64</v>
      </c>
      <c r="E27" s="7" t="s">
        <v>18</v>
      </c>
      <c r="F27" s="8" t="s">
        <v>26</v>
      </c>
      <c r="G27" s="9" t="n">
        <v>11000</v>
      </c>
      <c r="H27" s="10" t="n">
        <f aca="false">+G27*2.870001%</f>
        <v>315.70011</v>
      </c>
      <c r="I27" s="11"/>
      <c r="J27" s="10" t="n">
        <f aca="false">+G27*3.040001%</f>
        <v>334.40011</v>
      </c>
      <c r="K27" s="12" t="n">
        <v>25</v>
      </c>
      <c r="L27" s="10"/>
      <c r="M27" s="10" t="n">
        <f aca="false">H27+I27+J27+K27+L27</f>
        <v>675.10022</v>
      </c>
      <c r="N27" s="10" t="n">
        <f aca="false">+G27-M27</f>
        <v>10324.89978</v>
      </c>
    </row>
    <row r="28" s="13" customFormat="true" ht="19.5" hidden="false" customHeight="true" outlineLevel="0" collapsed="false">
      <c r="A28" s="7" t="n">
        <f aca="false">A27+1</f>
        <v>20</v>
      </c>
      <c r="B28" s="8" t="s">
        <v>65</v>
      </c>
      <c r="C28" s="8" t="s">
        <v>45</v>
      </c>
      <c r="D28" s="8" t="s">
        <v>66</v>
      </c>
      <c r="E28" s="7" t="s">
        <v>18</v>
      </c>
      <c r="F28" s="8" t="s">
        <v>26</v>
      </c>
      <c r="G28" s="9" t="n">
        <v>16500</v>
      </c>
      <c r="H28" s="10" t="n">
        <f aca="false">+G28*2.870001%</f>
        <v>473.550165</v>
      </c>
      <c r="I28" s="11"/>
      <c r="J28" s="10" t="n">
        <f aca="false">+G28*3.040001%</f>
        <v>501.600165</v>
      </c>
      <c r="K28" s="12" t="n">
        <v>25</v>
      </c>
      <c r="L28" s="10"/>
      <c r="M28" s="10" t="n">
        <f aca="false">H28+I28+J28+K28+L28</f>
        <v>1000.15033</v>
      </c>
      <c r="N28" s="10" t="n">
        <f aca="false">+G28-M28</f>
        <v>15499.84967</v>
      </c>
    </row>
    <row r="29" s="23" customFormat="true" ht="19.5" hidden="false" customHeight="true" outlineLevel="0" collapsed="false">
      <c r="A29" s="7" t="n">
        <f aca="false">A28+1</f>
        <v>21</v>
      </c>
      <c r="B29" s="19" t="s">
        <v>67</v>
      </c>
      <c r="C29" s="19" t="s">
        <v>59</v>
      </c>
      <c r="D29" s="19" t="s">
        <v>68</v>
      </c>
      <c r="E29" s="20" t="s">
        <v>18</v>
      </c>
      <c r="F29" s="19" t="s">
        <v>19</v>
      </c>
      <c r="G29" s="21" t="n">
        <v>13000</v>
      </c>
      <c r="H29" s="10" t="n">
        <f aca="false">+G29*2.870001%</f>
        <v>373.10013</v>
      </c>
      <c r="I29" s="11"/>
      <c r="J29" s="10" t="n">
        <f aca="false">+G29*3.040001%</f>
        <v>395.20013</v>
      </c>
      <c r="K29" s="12" t="n">
        <v>25</v>
      </c>
      <c r="L29" s="22"/>
      <c r="M29" s="10" t="n">
        <f aca="false">H29+I29+J29+K29+L29</f>
        <v>793.30026</v>
      </c>
      <c r="N29" s="22" t="n">
        <f aca="false">+G29-M29</f>
        <v>12206.69974</v>
      </c>
    </row>
    <row r="30" s="13" customFormat="true" ht="19.5" hidden="false" customHeight="true" outlineLevel="0" collapsed="false">
      <c r="A30" s="7" t="n">
        <f aca="false">A29+1</f>
        <v>22</v>
      </c>
      <c r="B30" s="8" t="s">
        <v>69</v>
      </c>
      <c r="C30" s="8" t="s">
        <v>59</v>
      </c>
      <c r="D30" s="8" t="s">
        <v>68</v>
      </c>
      <c r="E30" s="7" t="s">
        <v>18</v>
      </c>
      <c r="F30" s="8" t="s">
        <v>19</v>
      </c>
      <c r="G30" s="9" t="n">
        <v>13000</v>
      </c>
      <c r="H30" s="10" t="n">
        <f aca="false">+G30*2.870001%</f>
        <v>373.10013</v>
      </c>
      <c r="I30" s="11"/>
      <c r="J30" s="10" t="n">
        <f aca="false">+G30*3.040001%</f>
        <v>395.20013</v>
      </c>
      <c r="K30" s="12" t="n">
        <v>25</v>
      </c>
      <c r="L30" s="10"/>
      <c r="M30" s="10" t="n">
        <f aca="false">H30+I30+J30+K30+L30</f>
        <v>793.30026</v>
      </c>
      <c r="N30" s="10" t="n">
        <f aca="false">+G30-M30</f>
        <v>12206.69974</v>
      </c>
    </row>
    <row r="31" s="23" customFormat="true" ht="19.5" hidden="false" customHeight="true" outlineLevel="0" collapsed="false">
      <c r="A31" s="7" t="n">
        <f aca="false">A30+1</f>
        <v>23</v>
      </c>
      <c r="B31" s="19" t="s">
        <v>70</v>
      </c>
      <c r="C31" s="19" t="s">
        <v>71</v>
      </c>
      <c r="D31" s="19" t="s">
        <v>72</v>
      </c>
      <c r="E31" s="20" t="s">
        <v>18</v>
      </c>
      <c r="F31" s="19" t="s">
        <v>26</v>
      </c>
      <c r="G31" s="21" t="n">
        <v>10000</v>
      </c>
      <c r="H31" s="10" t="n">
        <f aca="false">+G31*2.870001%</f>
        <v>287.0001</v>
      </c>
      <c r="I31" s="11"/>
      <c r="J31" s="10" t="n">
        <f aca="false">+G31*3.040001%</f>
        <v>304.0001</v>
      </c>
      <c r="K31" s="12" t="n">
        <v>25</v>
      </c>
      <c r="L31" s="22"/>
      <c r="M31" s="10" t="n">
        <f aca="false">H31+I31+J31+K31+L31</f>
        <v>616.0002</v>
      </c>
      <c r="N31" s="22" t="n">
        <f aca="false">+G31-M31</f>
        <v>9383.9998</v>
      </c>
    </row>
    <row r="32" s="23" customFormat="true" ht="19.5" hidden="false" customHeight="true" outlineLevel="0" collapsed="false">
      <c r="A32" s="7" t="n">
        <f aca="false">A31+1</f>
        <v>24</v>
      </c>
      <c r="B32" s="19" t="s">
        <v>73</v>
      </c>
      <c r="C32" s="19" t="s">
        <v>45</v>
      </c>
      <c r="D32" s="19" t="s">
        <v>46</v>
      </c>
      <c r="E32" s="20" t="s">
        <v>18</v>
      </c>
      <c r="F32" s="19" t="s">
        <v>26</v>
      </c>
      <c r="G32" s="21" t="n">
        <v>16500</v>
      </c>
      <c r="H32" s="10" t="n">
        <f aca="false">+G32*2.870001%</f>
        <v>473.550165</v>
      </c>
      <c r="I32" s="11"/>
      <c r="J32" s="10" t="n">
        <f aca="false">+G32*3.040001%</f>
        <v>501.600165</v>
      </c>
      <c r="K32" s="12" t="n">
        <v>25</v>
      </c>
      <c r="L32" s="22"/>
      <c r="M32" s="10" t="n">
        <f aca="false">H32+I32+J32+K32+L32</f>
        <v>1000.15033</v>
      </c>
      <c r="N32" s="22" t="n">
        <f aca="false">+G32-M32</f>
        <v>15499.84967</v>
      </c>
    </row>
    <row r="33" s="23" customFormat="true" ht="19.5" hidden="false" customHeight="true" outlineLevel="0" collapsed="false">
      <c r="A33" s="7" t="n">
        <f aca="false">A32+1</f>
        <v>25</v>
      </c>
      <c r="B33" s="19" t="s">
        <v>74</v>
      </c>
      <c r="C33" s="19" t="s">
        <v>75</v>
      </c>
      <c r="D33" s="19" t="s">
        <v>76</v>
      </c>
      <c r="E33" s="20" t="s">
        <v>18</v>
      </c>
      <c r="F33" s="19" t="s">
        <v>19</v>
      </c>
      <c r="G33" s="21" t="n">
        <v>30000</v>
      </c>
      <c r="H33" s="10" t="n">
        <f aca="false">+G33*2.870001%</f>
        <v>861.0003</v>
      </c>
      <c r="I33" s="11"/>
      <c r="J33" s="10" t="n">
        <f aca="false">+G33*3.040001%</f>
        <v>912.0003</v>
      </c>
      <c r="K33" s="12" t="n">
        <v>25</v>
      </c>
      <c r="L33" s="22"/>
      <c r="M33" s="10" t="n">
        <f aca="false">H33+I33+J33+K33+L33</f>
        <v>1798.0006</v>
      </c>
      <c r="N33" s="22" t="n">
        <f aca="false">+G33-M33</f>
        <v>28201.9994</v>
      </c>
    </row>
    <row r="34" s="23" customFormat="true" ht="19.5" hidden="false" customHeight="true" outlineLevel="0" collapsed="false">
      <c r="A34" s="7" t="n">
        <f aca="false">A33+1</f>
        <v>26</v>
      </c>
      <c r="B34" s="19" t="s">
        <v>77</v>
      </c>
      <c r="C34" s="19" t="s">
        <v>78</v>
      </c>
      <c r="D34" s="19" t="s">
        <v>79</v>
      </c>
      <c r="E34" s="20" t="s">
        <v>18</v>
      </c>
      <c r="F34" s="19" t="s">
        <v>19</v>
      </c>
      <c r="G34" s="21" t="n">
        <v>16500</v>
      </c>
      <c r="H34" s="10" t="n">
        <f aca="false">+G34*2.870001%</f>
        <v>473.550165</v>
      </c>
      <c r="I34" s="11"/>
      <c r="J34" s="10" t="n">
        <f aca="false">+G34*3.040001%</f>
        <v>501.600165</v>
      </c>
      <c r="K34" s="12" t="n">
        <v>25</v>
      </c>
      <c r="L34" s="22"/>
      <c r="M34" s="10" t="n">
        <f aca="false">H34+I34+J34+K34+L34</f>
        <v>1000.15033</v>
      </c>
      <c r="N34" s="22" t="n">
        <f aca="false">+G34-M34</f>
        <v>15499.84967</v>
      </c>
    </row>
    <row r="35" s="23" customFormat="true" ht="19.5" hidden="false" customHeight="true" outlineLevel="0" collapsed="false">
      <c r="A35" s="7" t="n">
        <f aca="false">A34+1</f>
        <v>27</v>
      </c>
      <c r="B35" s="19" t="s">
        <v>80</v>
      </c>
      <c r="C35" s="19" t="s">
        <v>32</v>
      </c>
      <c r="D35" s="19" t="s">
        <v>81</v>
      </c>
      <c r="E35" s="20" t="s">
        <v>18</v>
      </c>
      <c r="F35" s="19" t="s">
        <v>26</v>
      </c>
      <c r="G35" s="21" t="n">
        <v>45000</v>
      </c>
      <c r="H35" s="10" t="n">
        <f aca="false">+G35*2.870001%</f>
        <v>1291.50045</v>
      </c>
      <c r="I35" s="11" t="n">
        <v>1148.33</v>
      </c>
      <c r="J35" s="10" t="n">
        <f aca="false">+G35*3.040001%</f>
        <v>1368.00045</v>
      </c>
      <c r="K35" s="12" t="n">
        <v>25</v>
      </c>
      <c r="L35" s="22"/>
      <c r="M35" s="10" t="n">
        <f aca="false">H35+I35+J35+K35+L35</f>
        <v>3832.8309</v>
      </c>
      <c r="N35" s="22" t="n">
        <f aca="false">+G35-M35</f>
        <v>41167.1691</v>
      </c>
    </row>
    <row r="36" s="13" customFormat="true" ht="19.5" hidden="false" customHeight="true" outlineLevel="0" collapsed="false">
      <c r="A36" s="7" t="n">
        <f aca="false">A35+1</f>
        <v>28</v>
      </c>
      <c r="B36" s="8" t="s">
        <v>82</v>
      </c>
      <c r="C36" s="8" t="s">
        <v>83</v>
      </c>
      <c r="D36" s="8" t="s">
        <v>84</v>
      </c>
      <c r="E36" s="7" t="s">
        <v>18</v>
      </c>
      <c r="F36" s="8" t="s">
        <v>26</v>
      </c>
      <c r="G36" s="9" t="n">
        <v>31500</v>
      </c>
      <c r="H36" s="10" t="n">
        <f aca="false">+G36*2.870001%</f>
        <v>904.050315</v>
      </c>
      <c r="I36" s="11"/>
      <c r="J36" s="10" t="n">
        <f aca="false">+G36*3.040001%</f>
        <v>957.600315</v>
      </c>
      <c r="K36" s="12" t="n">
        <v>25</v>
      </c>
      <c r="L36" s="10"/>
      <c r="M36" s="10" t="n">
        <f aca="false">H36+I36+J36+K36+L36</f>
        <v>1886.65063</v>
      </c>
      <c r="N36" s="10" t="n">
        <f aca="false">+G36-M36</f>
        <v>29613.34937</v>
      </c>
    </row>
    <row r="37" s="13" customFormat="true" ht="19.5" hidden="false" customHeight="true" outlineLevel="0" collapsed="false">
      <c r="A37" s="7" t="n">
        <f aca="false">A36+1</f>
        <v>29</v>
      </c>
      <c r="B37" s="8" t="s">
        <v>85</v>
      </c>
      <c r="C37" s="8" t="s">
        <v>86</v>
      </c>
      <c r="D37" s="8" t="s">
        <v>87</v>
      </c>
      <c r="E37" s="7" t="s">
        <v>18</v>
      </c>
      <c r="F37" s="8" t="s">
        <v>26</v>
      </c>
      <c r="G37" s="9" t="n">
        <v>45000</v>
      </c>
      <c r="H37" s="10" t="n">
        <f aca="false">+G37*2.870001%</f>
        <v>1291.50045</v>
      </c>
      <c r="I37" s="11" t="n">
        <v>1148.33</v>
      </c>
      <c r="J37" s="10" t="n">
        <f aca="false">+G37*3.040001%</f>
        <v>1368.00045</v>
      </c>
      <c r="K37" s="12" t="n">
        <v>25</v>
      </c>
      <c r="L37" s="10"/>
      <c r="M37" s="10" t="n">
        <f aca="false">H37+I37+J37+K37+L37</f>
        <v>3832.8309</v>
      </c>
      <c r="N37" s="10" t="n">
        <f aca="false">+G37-M37</f>
        <v>41167.1691</v>
      </c>
    </row>
    <row r="38" s="13" customFormat="true" ht="19.5" hidden="false" customHeight="true" outlineLevel="0" collapsed="false">
      <c r="A38" s="7" t="n">
        <f aca="false">A37+1</f>
        <v>30</v>
      </c>
      <c r="B38" s="8" t="s">
        <v>88</v>
      </c>
      <c r="C38" s="8" t="s">
        <v>86</v>
      </c>
      <c r="D38" s="8" t="s">
        <v>89</v>
      </c>
      <c r="E38" s="7" t="s">
        <v>18</v>
      </c>
      <c r="F38" s="8" t="s">
        <v>26</v>
      </c>
      <c r="G38" s="9" t="n">
        <v>40000</v>
      </c>
      <c r="H38" s="10" t="n">
        <f aca="false">+G38*2.870001%</f>
        <v>1148.0004</v>
      </c>
      <c r="I38" s="11" t="n">
        <v>442.65</v>
      </c>
      <c r="J38" s="10" t="n">
        <f aca="false">+G38*3.040001%</f>
        <v>1216.0004</v>
      </c>
      <c r="K38" s="12" t="n">
        <v>25</v>
      </c>
      <c r="L38" s="10"/>
      <c r="M38" s="10" t="n">
        <f aca="false">H38+I38+J38+K38+L38</f>
        <v>2831.6508</v>
      </c>
      <c r="N38" s="10" t="n">
        <f aca="false">+G38-M38</f>
        <v>37168.3492</v>
      </c>
    </row>
    <row r="39" s="13" customFormat="true" ht="19.5" hidden="false" customHeight="true" outlineLevel="0" collapsed="false">
      <c r="A39" s="7" t="n">
        <f aca="false">A38+1</f>
        <v>31</v>
      </c>
      <c r="B39" s="8" t="s">
        <v>90</v>
      </c>
      <c r="C39" s="8" t="s">
        <v>86</v>
      </c>
      <c r="D39" s="8" t="s">
        <v>91</v>
      </c>
      <c r="E39" s="7" t="s">
        <v>18</v>
      </c>
      <c r="F39" s="8" t="s">
        <v>26</v>
      </c>
      <c r="G39" s="9" t="n">
        <v>31500</v>
      </c>
      <c r="H39" s="10" t="n">
        <f aca="false">+G39*2.870001%</f>
        <v>904.050315</v>
      </c>
      <c r="I39" s="11"/>
      <c r="J39" s="10" t="n">
        <f aca="false">+G39*3.040001%</f>
        <v>957.600315</v>
      </c>
      <c r="K39" s="12" t="n">
        <v>25</v>
      </c>
      <c r="L39" s="10"/>
      <c r="M39" s="10" t="n">
        <f aca="false">H39+I39+J39+K39+L39</f>
        <v>1886.65063</v>
      </c>
      <c r="N39" s="10" t="n">
        <f aca="false">+G39-M39</f>
        <v>29613.34937</v>
      </c>
    </row>
    <row r="40" s="13" customFormat="true" ht="19.5" hidden="false" customHeight="true" outlineLevel="0" collapsed="false">
      <c r="A40" s="7" t="n">
        <f aca="false">A39+1</f>
        <v>32</v>
      </c>
      <c r="B40" s="8" t="s">
        <v>92</v>
      </c>
      <c r="C40" s="8" t="s">
        <v>71</v>
      </c>
      <c r="D40" s="8" t="s">
        <v>93</v>
      </c>
      <c r="E40" s="7" t="s">
        <v>18</v>
      </c>
      <c r="F40" s="8" t="s">
        <v>26</v>
      </c>
      <c r="G40" s="9" t="n">
        <v>26250</v>
      </c>
      <c r="H40" s="10" t="n">
        <f aca="false">+G40*2.870001%</f>
        <v>753.3752625</v>
      </c>
      <c r="I40" s="11"/>
      <c r="J40" s="10" t="n">
        <f aca="false">+G40*3.040001%</f>
        <v>798.0002625</v>
      </c>
      <c r="K40" s="12" t="n">
        <v>25</v>
      </c>
      <c r="L40" s="10"/>
      <c r="M40" s="10" t="n">
        <f aca="false">H40+I40+J40+K40+L40</f>
        <v>1576.375525</v>
      </c>
      <c r="N40" s="10" t="n">
        <f aca="false">+G40-M40</f>
        <v>24673.624475</v>
      </c>
    </row>
    <row r="41" s="13" customFormat="true" ht="19.5" hidden="false" customHeight="true" outlineLevel="0" collapsed="false">
      <c r="A41" s="7" t="n">
        <f aca="false">A40+1</f>
        <v>33</v>
      </c>
      <c r="B41" s="8" t="s">
        <v>94</v>
      </c>
      <c r="C41" s="8" t="s">
        <v>21</v>
      </c>
      <c r="D41" s="8" t="s">
        <v>95</v>
      </c>
      <c r="E41" s="7" t="s">
        <v>18</v>
      </c>
      <c r="F41" s="8" t="s">
        <v>26</v>
      </c>
      <c r="G41" s="9" t="n">
        <v>11550</v>
      </c>
      <c r="H41" s="10" t="n">
        <f aca="false">+G41*2.870001%</f>
        <v>331.4851155</v>
      </c>
      <c r="I41" s="11"/>
      <c r="J41" s="10" t="n">
        <f aca="false">+G41*3.040001%</f>
        <v>351.1201155</v>
      </c>
      <c r="K41" s="12" t="n">
        <v>25</v>
      </c>
      <c r="L41" s="10"/>
      <c r="M41" s="10" t="n">
        <f aca="false">H41+I41+J41+K41+L41</f>
        <v>707.605231</v>
      </c>
      <c r="N41" s="10" t="n">
        <f aca="false">+G41-M41</f>
        <v>10842.394769</v>
      </c>
    </row>
    <row r="42" s="13" customFormat="true" ht="19.5" hidden="false" customHeight="true" outlineLevel="0" collapsed="false">
      <c r="A42" s="7" t="n">
        <f aca="false">A41+1</f>
        <v>34</v>
      </c>
      <c r="B42" s="8" t="s">
        <v>96</v>
      </c>
      <c r="C42" s="8" t="s">
        <v>97</v>
      </c>
      <c r="D42" s="8" t="s">
        <v>98</v>
      </c>
      <c r="E42" s="7" t="s">
        <v>18</v>
      </c>
      <c r="F42" s="8" t="s">
        <v>26</v>
      </c>
      <c r="G42" s="9" t="n">
        <v>45000</v>
      </c>
      <c r="H42" s="10" t="n">
        <f aca="false">+G42*2.870001%</f>
        <v>1291.50045</v>
      </c>
      <c r="I42" s="11" t="n">
        <v>1148.33</v>
      </c>
      <c r="J42" s="10" t="n">
        <f aca="false">+G42*3.040001%</f>
        <v>1368.00045</v>
      </c>
      <c r="K42" s="12" t="n">
        <v>25</v>
      </c>
      <c r="L42" s="10"/>
      <c r="M42" s="10" t="n">
        <f aca="false">H42+I42+J42+K42+L42</f>
        <v>3832.8309</v>
      </c>
      <c r="N42" s="10" t="n">
        <f aca="false">+G42-M42</f>
        <v>41167.1691</v>
      </c>
    </row>
    <row r="43" s="13" customFormat="true" ht="19.5" hidden="false" customHeight="true" outlineLevel="0" collapsed="false">
      <c r="A43" s="7" t="n">
        <f aca="false">A42+1</f>
        <v>35</v>
      </c>
      <c r="B43" s="8" t="s">
        <v>99</v>
      </c>
      <c r="C43" s="8" t="s">
        <v>97</v>
      </c>
      <c r="D43" s="8" t="s">
        <v>100</v>
      </c>
      <c r="E43" s="7" t="s">
        <v>18</v>
      </c>
      <c r="F43" s="8" t="s">
        <v>26</v>
      </c>
      <c r="G43" s="9" t="n">
        <v>31500</v>
      </c>
      <c r="H43" s="10" t="n">
        <f aca="false">+G43*2.870001%</f>
        <v>904.050315</v>
      </c>
      <c r="I43" s="11"/>
      <c r="J43" s="10" t="n">
        <f aca="false">+G43*3.040001%</f>
        <v>957.600315</v>
      </c>
      <c r="K43" s="12" t="n">
        <v>25</v>
      </c>
      <c r="L43" s="10"/>
      <c r="M43" s="10" t="n">
        <f aca="false">H43+I43+J43+K43+L43</f>
        <v>1886.65063</v>
      </c>
      <c r="N43" s="10" t="n">
        <f aca="false">+G43-M43</f>
        <v>29613.34937</v>
      </c>
    </row>
    <row r="44" s="13" customFormat="true" ht="19.5" hidden="false" customHeight="true" outlineLevel="0" collapsed="false">
      <c r="A44" s="7" t="n">
        <f aca="false">A43+1</f>
        <v>36</v>
      </c>
      <c r="B44" s="8" t="s">
        <v>101</v>
      </c>
      <c r="C44" s="8" t="s">
        <v>97</v>
      </c>
      <c r="D44" s="8" t="s">
        <v>102</v>
      </c>
      <c r="E44" s="7" t="s">
        <v>18</v>
      </c>
      <c r="F44" s="8" t="s">
        <v>26</v>
      </c>
      <c r="G44" s="9" t="n">
        <v>19250</v>
      </c>
      <c r="H44" s="10" t="n">
        <f aca="false">+G44*2.870001%</f>
        <v>552.4751925</v>
      </c>
      <c r="I44" s="11"/>
      <c r="J44" s="10" t="n">
        <f aca="false">+G44*3.040001%</f>
        <v>585.2001925</v>
      </c>
      <c r="K44" s="12" t="n">
        <v>25</v>
      </c>
      <c r="L44" s="10"/>
      <c r="M44" s="10" t="n">
        <f aca="false">H44+I44+J44+K44+L44</f>
        <v>1162.675385</v>
      </c>
      <c r="N44" s="10" t="n">
        <f aca="false">+G44-M44</f>
        <v>18087.324615</v>
      </c>
    </row>
    <row r="45" s="23" customFormat="true" ht="19.5" hidden="false" customHeight="true" outlineLevel="0" collapsed="false">
      <c r="A45" s="7" t="n">
        <f aca="false">A44+1</f>
        <v>37</v>
      </c>
      <c r="B45" s="19" t="s">
        <v>103</v>
      </c>
      <c r="C45" s="19" t="s">
        <v>97</v>
      </c>
      <c r="D45" s="19" t="s">
        <v>104</v>
      </c>
      <c r="E45" s="20" t="s">
        <v>18</v>
      </c>
      <c r="F45" s="19" t="s">
        <v>26</v>
      </c>
      <c r="G45" s="21" t="n">
        <v>13200</v>
      </c>
      <c r="H45" s="10" t="n">
        <f aca="false">+G45*2.870001%</f>
        <v>378.840132</v>
      </c>
      <c r="I45" s="11"/>
      <c r="J45" s="10" t="n">
        <f aca="false">+G45*3.040001%</f>
        <v>401.280132</v>
      </c>
      <c r="K45" s="12" t="n">
        <v>25</v>
      </c>
      <c r="L45" s="22"/>
      <c r="M45" s="10" t="n">
        <f aca="false">H45+I45+J45+K45+L45</f>
        <v>805.120264</v>
      </c>
      <c r="N45" s="22" t="n">
        <f aca="false">+G45-M45</f>
        <v>12394.879736</v>
      </c>
    </row>
    <row r="46" s="13" customFormat="true" ht="19.5" hidden="false" customHeight="true" outlineLevel="0" collapsed="false">
      <c r="A46" s="7" t="n">
        <f aca="false">A45+1</f>
        <v>38</v>
      </c>
      <c r="B46" s="8" t="s">
        <v>105</v>
      </c>
      <c r="C46" s="8" t="s">
        <v>45</v>
      </c>
      <c r="D46" s="8" t="s">
        <v>106</v>
      </c>
      <c r="E46" s="7" t="s">
        <v>18</v>
      </c>
      <c r="F46" s="8" t="s">
        <v>26</v>
      </c>
      <c r="G46" s="9" t="n">
        <v>11000</v>
      </c>
      <c r="H46" s="10" t="n">
        <f aca="false">+G46*2.870001%</f>
        <v>315.70011</v>
      </c>
      <c r="I46" s="11"/>
      <c r="J46" s="10" t="n">
        <f aca="false">+G46*3.040001%</f>
        <v>334.40011</v>
      </c>
      <c r="K46" s="12" t="n">
        <v>25</v>
      </c>
      <c r="L46" s="10"/>
      <c r="M46" s="10" t="n">
        <f aca="false">H46+I46+J46+K46+L46</f>
        <v>675.10022</v>
      </c>
      <c r="N46" s="10" t="n">
        <f aca="false">+G46-M46</f>
        <v>10324.89978</v>
      </c>
    </row>
    <row r="47" s="13" customFormat="true" ht="19.5" hidden="false" customHeight="true" outlineLevel="0" collapsed="false">
      <c r="A47" s="7" t="n">
        <f aca="false">A46+1</f>
        <v>39</v>
      </c>
      <c r="B47" s="8" t="s">
        <v>107</v>
      </c>
      <c r="C47" s="8" t="s">
        <v>97</v>
      </c>
      <c r="D47" s="8" t="s">
        <v>108</v>
      </c>
      <c r="E47" s="7" t="s">
        <v>18</v>
      </c>
      <c r="F47" s="8" t="s">
        <v>26</v>
      </c>
      <c r="G47" s="9" t="n">
        <v>20000</v>
      </c>
      <c r="H47" s="10" t="n">
        <f aca="false">+G47*2.870001%</f>
        <v>574.0002</v>
      </c>
      <c r="I47" s="11"/>
      <c r="J47" s="10" t="n">
        <f aca="false">+G47*3.040001%</f>
        <v>608.0002</v>
      </c>
      <c r="K47" s="12" t="n">
        <v>25</v>
      </c>
      <c r="L47" s="10"/>
      <c r="M47" s="10" t="n">
        <f aca="false">H47+I47+J47+K47+L47</f>
        <v>1207.0004</v>
      </c>
      <c r="N47" s="10" t="n">
        <f aca="false">+G47-M47</f>
        <v>18792.9996</v>
      </c>
    </row>
    <row r="48" s="13" customFormat="true" ht="19.5" hidden="false" customHeight="true" outlineLevel="0" collapsed="false">
      <c r="A48" s="7" t="n">
        <f aca="false">A47+1</f>
        <v>40</v>
      </c>
      <c r="B48" s="8" t="s">
        <v>109</v>
      </c>
      <c r="C48" s="8" t="s">
        <v>110</v>
      </c>
      <c r="D48" s="8" t="s">
        <v>111</v>
      </c>
      <c r="E48" s="7" t="s">
        <v>18</v>
      </c>
      <c r="F48" s="8" t="s">
        <v>26</v>
      </c>
      <c r="G48" s="9" t="n">
        <v>45000</v>
      </c>
      <c r="H48" s="10" t="n">
        <f aca="false">+G48*2.870001%</f>
        <v>1291.50045</v>
      </c>
      <c r="I48" s="11" t="n">
        <v>1148.33</v>
      </c>
      <c r="J48" s="10" t="n">
        <f aca="false">+G48*3.040001%</f>
        <v>1368.00045</v>
      </c>
      <c r="K48" s="12" t="n">
        <v>25</v>
      </c>
      <c r="L48" s="10"/>
      <c r="M48" s="10" t="n">
        <f aca="false">H48+I48+J48+K48+L48</f>
        <v>3832.8309</v>
      </c>
      <c r="N48" s="10" t="n">
        <f aca="false">+G48-M48</f>
        <v>41167.1691</v>
      </c>
    </row>
    <row r="49" s="13" customFormat="true" ht="19.5" hidden="false" customHeight="true" outlineLevel="0" collapsed="false">
      <c r="A49" s="7" t="n">
        <f aca="false">A48+1</f>
        <v>41</v>
      </c>
      <c r="B49" s="8" t="s">
        <v>112</v>
      </c>
      <c r="C49" s="8" t="s">
        <v>110</v>
      </c>
      <c r="D49" s="8" t="s">
        <v>113</v>
      </c>
      <c r="E49" s="7" t="s">
        <v>18</v>
      </c>
      <c r="F49" s="8" t="s">
        <v>26</v>
      </c>
      <c r="G49" s="9" t="n">
        <v>22050</v>
      </c>
      <c r="H49" s="10" t="n">
        <f aca="false">+G49*2.870001%</f>
        <v>632.8352205</v>
      </c>
      <c r="I49" s="18"/>
      <c r="J49" s="10" t="n">
        <f aca="false">+G49*3.040001%</f>
        <v>670.3202205</v>
      </c>
      <c r="K49" s="12" t="n">
        <v>25</v>
      </c>
      <c r="L49" s="10"/>
      <c r="M49" s="10" t="n">
        <f aca="false">H49+I49+J49+K49+L49</f>
        <v>1328.155441</v>
      </c>
      <c r="N49" s="10" t="n">
        <f aca="false">+G49-M49</f>
        <v>20721.844559</v>
      </c>
    </row>
    <row r="50" s="23" customFormat="true" ht="19.5" hidden="false" customHeight="true" outlineLevel="0" collapsed="false">
      <c r="A50" s="7" t="n">
        <f aca="false">A49+1</f>
        <v>42</v>
      </c>
      <c r="B50" s="19" t="s">
        <v>114</v>
      </c>
      <c r="C50" s="19" t="s">
        <v>110</v>
      </c>
      <c r="D50" s="19" t="s">
        <v>115</v>
      </c>
      <c r="E50" s="20" t="s">
        <v>18</v>
      </c>
      <c r="F50" s="19" t="s">
        <v>26</v>
      </c>
      <c r="G50" s="21" t="n">
        <v>20900</v>
      </c>
      <c r="H50" s="10" t="n">
        <f aca="false">+G50*2.870001%</f>
        <v>599.830209</v>
      </c>
      <c r="I50" s="11"/>
      <c r="J50" s="10" t="n">
        <f aca="false">+G50*3.040001%</f>
        <v>635.360209</v>
      </c>
      <c r="K50" s="12" t="n">
        <v>25</v>
      </c>
      <c r="L50" s="22"/>
      <c r="M50" s="10" t="n">
        <f aca="false">H50+I50+J50+K50+L50</f>
        <v>1260.190418</v>
      </c>
      <c r="N50" s="22" t="n">
        <f aca="false">+G50-M50</f>
        <v>19639.809582</v>
      </c>
    </row>
    <row r="51" s="13" customFormat="true" ht="19.5" hidden="false" customHeight="true" outlineLevel="0" collapsed="false">
      <c r="A51" s="7" t="n">
        <f aca="false">A50+1</f>
        <v>43</v>
      </c>
      <c r="B51" s="8" t="s">
        <v>116</v>
      </c>
      <c r="C51" s="8" t="s">
        <v>117</v>
      </c>
      <c r="D51" s="8" t="s">
        <v>118</v>
      </c>
      <c r="E51" s="7" t="s">
        <v>18</v>
      </c>
      <c r="F51" s="8" t="s">
        <v>26</v>
      </c>
      <c r="G51" s="9" t="n">
        <v>13200</v>
      </c>
      <c r="H51" s="10" t="n">
        <f aca="false">+G51*2.870001%</f>
        <v>378.840132</v>
      </c>
      <c r="I51" s="11"/>
      <c r="J51" s="10" t="n">
        <f aca="false">+G51*3.040001%</f>
        <v>401.280132</v>
      </c>
      <c r="K51" s="12" t="n">
        <v>25</v>
      </c>
      <c r="L51" s="10"/>
      <c r="M51" s="10" t="n">
        <f aca="false">H51+I51+J51+K51+L51</f>
        <v>805.120264</v>
      </c>
      <c r="N51" s="10" t="n">
        <f aca="false">+G51-M51</f>
        <v>12394.879736</v>
      </c>
    </row>
    <row r="52" s="13" customFormat="true" ht="19.5" hidden="false" customHeight="true" outlineLevel="0" collapsed="false">
      <c r="A52" s="7" t="n">
        <f aca="false">A51+1</f>
        <v>44</v>
      </c>
      <c r="B52" s="8" t="s">
        <v>119</v>
      </c>
      <c r="C52" s="8" t="s">
        <v>120</v>
      </c>
      <c r="D52" s="8" t="s">
        <v>121</v>
      </c>
      <c r="E52" s="7" t="s">
        <v>18</v>
      </c>
      <c r="F52" s="8" t="s">
        <v>26</v>
      </c>
      <c r="G52" s="9" t="n">
        <v>16940</v>
      </c>
      <c r="H52" s="10" t="n">
        <f aca="false">+G52*2.870001%</f>
        <v>486.1781694</v>
      </c>
      <c r="I52" s="11"/>
      <c r="J52" s="10" t="n">
        <f aca="false">+G52*3.040001%</f>
        <v>514.9761694</v>
      </c>
      <c r="K52" s="12" t="n">
        <v>25</v>
      </c>
      <c r="L52" s="10"/>
      <c r="M52" s="10" t="n">
        <f aca="false">H52+I52+J52+K52+L52</f>
        <v>1026.1543388</v>
      </c>
      <c r="N52" s="10" t="n">
        <f aca="false">+G52-M52</f>
        <v>15913.8456612</v>
      </c>
    </row>
    <row r="53" s="13" customFormat="true" ht="19.5" hidden="false" customHeight="true" outlineLevel="0" collapsed="false">
      <c r="A53" s="7" t="n">
        <f aca="false">A52+1</f>
        <v>45</v>
      </c>
      <c r="B53" s="8" t="s">
        <v>122</v>
      </c>
      <c r="C53" s="8" t="s">
        <v>16</v>
      </c>
      <c r="D53" s="8" t="s">
        <v>123</v>
      </c>
      <c r="E53" s="7" t="s">
        <v>18</v>
      </c>
      <c r="F53" s="8" t="s">
        <v>19</v>
      </c>
      <c r="G53" s="9" t="n">
        <v>22000</v>
      </c>
      <c r="H53" s="10" t="n">
        <f aca="false">+G53*2.870001%</f>
        <v>631.40022</v>
      </c>
      <c r="I53" s="11"/>
      <c r="J53" s="10" t="n">
        <f aca="false">+G53*3.040001%</f>
        <v>668.80022</v>
      </c>
      <c r="K53" s="12" t="n">
        <v>25</v>
      </c>
      <c r="L53" s="10"/>
      <c r="M53" s="10" t="n">
        <f aca="false">H53+I53+J53+K53+L53</f>
        <v>1325.20044</v>
      </c>
      <c r="N53" s="10" t="n">
        <f aca="false">+G53-M53</f>
        <v>20674.79956</v>
      </c>
    </row>
    <row r="54" s="13" customFormat="true" ht="19.5" hidden="false" customHeight="true" outlineLevel="0" collapsed="false">
      <c r="A54" s="7" t="n">
        <f aca="false">A53+1</f>
        <v>46</v>
      </c>
      <c r="B54" s="8" t="s">
        <v>124</v>
      </c>
      <c r="C54" s="8" t="s">
        <v>16</v>
      </c>
      <c r="D54" s="8" t="s">
        <v>17</v>
      </c>
      <c r="E54" s="7" t="s">
        <v>18</v>
      </c>
      <c r="F54" s="8" t="s">
        <v>19</v>
      </c>
      <c r="G54" s="9" t="n">
        <v>13200</v>
      </c>
      <c r="H54" s="10" t="n">
        <f aca="false">+G54*2.870001%</f>
        <v>378.840132</v>
      </c>
      <c r="I54" s="11"/>
      <c r="J54" s="10" t="n">
        <f aca="false">+G54*3.040001%</f>
        <v>401.280132</v>
      </c>
      <c r="K54" s="12" t="n">
        <v>25</v>
      </c>
      <c r="L54" s="10"/>
      <c r="M54" s="10" t="n">
        <f aca="false">H54+I54+J54+K54+L54</f>
        <v>805.120264</v>
      </c>
      <c r="N54" s="10" t="n">
        <f aca="false">+G54-M54</f>
        <v>12394.879736</v>
      </c>
    </row>
    <row r="55" s="13" customFormat="true" ht="19.5" hidden="false" customHeight="true" outlineLevel="0" collapsed="false">
      <c r="A55" s="7" t="n">
        <f aca="false">A54+1</f>
        <v>47</v>
      </c>
      <c r="B55" s="8" t="s">
        <v>125</v>
      </c>
      <c r="C55" s="8" t="s">
        <v>21</v>
      </c>
      <c r="D55" s="8" t="s">
        <v>17</v>
      </c>
      <c r="E55" s="7" t="s">
        <v>18</v>
      </c>
      <c r="F55" s="8" t="s">
        <v>19</v>
      </c>
      <c r="G55" s="9" t="n">
        <v>10340</v>
      </c>
      <c r="H55" s="10" t="n">
        <f aca="false">+G55*2.870001%</f>
        <v>296.7581034</v>
      </c>
      <c r="I55" s="11"/>
      <c r="J55" s="10" t="n">
        <f aca="false">+G55*3.040001%</f>
        <v>314.3361034</v>
      </c>
      <c r="K55" s="12" t="n">
        <v>25</v>
      </c>
      <c r="L55" s="10"/>
      <c r="M55" s="10" t="n">
        <f aca="false">H55+I55+J55+K55+L55</f>
        <v>636.0942068</v>
      </c>
      <c r="N55" s="10" t="n">
        <f aca="false">+G55-M55</f>
        <v>9703.9057932</v>
      </c>
    </row>
    <row r="56" s="13" customFormat="true" ht="19.5" hidden="false" customHeight="true" outlineLevel="0" collapsed="false">
      <c r="A56" s="7" t="n">
        <f aca="false">A55+1</f>
        <v>48</v>
      </c>
      <c r="B56" s="8" t="s">
        <v>126</v>
      </c>
      <c r="C56" s="8" t="s">
        <v>16</v>
      </c>
      <c r="D56" s="8" t="s">
        <v>17</v>
      </c>
      <c r="E56" s="7" t="s">
        <v>18</v>
      </c>
      <c r="F56" s="8" t="s">
        <v>26</v>
      </c>
      <c r="G56" s="9" t="n">
        <v>14300</v>
      </c>
      <c r="H56" s="10" t="n">
        <f aca="false">+G56*2.870001%</f>
        <v>410.410143</v>
      </c>
      <c r="I56" s="11"/>
      <c r="J56" s="10" t="n">
        <f aca="false">+G56*3.040001%</f>
        <v>434.720143</v>
      </c>
      <c r="K56" s="12" t="n">
        <v>25</v>
      </c>
      <c r="L56" s="10"/>
      <c r="M56" s="10" t="n">
        <f aca="false">H56+I56+J56+K56+L56</f>
        <v>870.130286</v>
      </c>
      <c r="N56" s="10" t="n">
        <f aca="false">+G56-M56</f>
        <v>13429.869714</v>
      </c>
    </row>
    <row r="57" s="13" customFormat="true" ht="19.5" hidden="false" customHeight="true" outlineLevel="0" collapsed="false">
      <c r="A57" s="7" t="n">
        <f aca="false">A56+1</f>
        <v>49</v>
      </c>
      <c r="B57" s="8" t="s">
        <v>127</v>
      </c>
      <c r="C57" s="8" t="s">
        <v>16</v>
      </c>
      <c r="D57" s="8" t="s">
        <v>17</v>
      </c>
      <c r="E57" s="7" t="s">
        <v>18</v>
      </c>
      <c r="F57" s="8" t="s">
        <v>19</v>
      </c>
      <c r="G57" s="9" t="n">
        <v>13200</v>
      </c>
      <c r="H57" s="10" t="n">
        <f aca="false">+G57*2.870001%</f>
        <v>378.840132</v>
      </c>
      <c r="I57" s="11"/>
      <c r="J57" s="10" t="n">
        <f aca="false">+G57*3.040001%</f>
        <v>401.280132</v>
      </c>
      <c r="K57" s="12" t="n">
        <v>25</v>
      </c>
      <c r="L57" s="10"/>
      <c r="M57" s="10" t="n">
        <f aca="false">H57+I57+J57+K57+L57</f>
        <v>805.120264</v>
      </c>
      <c r="N57" s="10" t="n">
        <f aca="false">+G57-M57</f>
        <v>12394.879736</v>
      </c>
    </row>
    <row r="58" s="13" customFormat="true" ht="19.5" hidden="false" customHeight="true" outlineLevel="0" collapsed="false">
      <c r="A58" s="7" t="n">
        <f aca="false">A57+1</f>
        <v>50</v>
      </c>
      <c r="B58" s="8" t="s">
        <v>128</v>
      </c>
      <c r="C58" s="8" t="s">
        <v>120</v>
      </c>
      <c r="D58" s="8" t="s">
        <v>129</v>
      </c>
      <c r="E58" s="7" t="s">
        <v>18</v>
      </c>
      <c r="F58" s="8" t="s">
        <v>26</v>
      </c>
      <c r="G58" s="9" t="n">
        <v>60000</v>
      </c>
      <c r="H58" s="10" t="n">
        <f aca="false">+G58*2.870001%</f>
        <v>1722.0006</v>
      </c>
      <c r="I58" s="11" t="n">
        <v>3486.65</v>
      </c>
      <c r="J58" s="10" t="n">
        <f aca="false">+G58*3.040001%</f>
        <v>1824.0006</v>
      </c>
      <c r="K58" s="12" t="n">
        <v>25</v>
      </c>
      <c r="L58" s="10" t="n">
        <v>1350.12</v>
      </c>
      <c r="M58" s="10" t="n">
        <f aca="false">H58+I58+J58+K58+L58</f>
        <v>8407.7712</v>
      </c>
      <c r="N58" s="10" t="n">
        <f aca="false">+G58-M58</f>
        <v>51592.2288</v>
      </c>
    </row>
    <row r="59" s="13" customFormat="true" ht="19.5" hidden="false" customHeight="true" outlineLevel="0" collapsed="false">
      <c r="A59" s="7" t="n">
        <f aca="false">A58+1</f>
        <v>51</v>
      </c>
      <c r="B59" s="8" t="s">
        <v>130</v>
      </c>
      <c r="C59" s="8" t="s">
        <v>120</v>
      </c>
      <c r="D59" s="8" t="s">
        <v>121</v>
      </c>
      <c r="E59" s="7" t="s">
        <v>18</v>
      </c>
      <c r="F59" s="8" t="s">
        <v>26</v>
      </c>
      <c r="G59" s="9" t="n">
        <v>14696</v>
      </c>
      <c r="H59" s="10" t="n">
        <f aca="false">+G59*2.870001%</f>
        <v>421.77534696</v>
      </c>
      <c r="I59" s="18"/>
      <c r="J59" s="10" t="n">
        <f aca="false">+G59*3.040001%</f>
        <v>446.75854696</v>
      </c>
      <c r="K59" s="12" t="n">
        <v>25</v>
      </c>
      <c r="L59" s="10"/>
      <c r="M59" s="10" t="n">
        <f aca="false">H59+I59+J59+K59+L59</f>
        <v>893.53389392</v>
      </c>
      <c r="N59" s="10" t="n">
        <f aca="false">+G59-M59</f>
        <v>13802.46610608</v>
      </c>
    </row>
    <row r="60" s="13" customFormat="true" ht="19.5" hidden="false" customHeight="true" outlineLevel="0" collapsed="false">
      <c r="A60" s="7" t="n">
        <f aca="false">A59+1</f>
        <v>52</v>
      </c>
      <c r="B60" s="8" t="s">
        <v>131</v>
      </c>
      <c r="C60" s="8" t="s">
        <v>21</v>
      </c>
      <c r="D60" s="8" t="s">
        <v>121</v>
      </c>
      <c r="E60" s="7" t="s">
        <v>18</v>
      </c>
      <c r="F60" s="8" t="s">
        <v>26</v>
      </c>
      <c r="G60" s="9" t="n">
        <v>14696</v>
      </c>
      <c r="H60" s="10" t="n">
        <f aca="false">+G60*2.870001%</f>
        <v>421.77534696</v>
      </c>
      <c r="I60" s="11"/>
      <c r="J60" s="10" t="n">
        <f aca="false">+G60*3.040001%</f>
        <v>446.75854696</v>
      </c>
      <c r="K60" s="12" t="n">
        <v>25</v>
      </c>
      <c r="L60" s="10"/>
      <c r="M60" s="10" t="n">
        <f aca="false">H60+I60+J60+K60+L60</f>
        <v>893.53389392</v>
      </c>
      <c r="N60" s="10" t="n">
        <f aca="false">+G60-M60</f>
        <v>13802.46610608</v>
      </c>
    </row>
    <row r="61" s="13" customFormat="true" ht="19.5" hidden="false" customHeight="true" outlineLevel="0" collapsed="false">
      <c r="A61" s="7" t="n">
        <f aca="false">A60+1</f>
        <v>53</v>
      </c>
      <c r="B61" s="8" t="s">
        <v>132</v>
      </c>
      <c r="C61" s="8" t="s">
        <v>21</v>
      </c>
      <c r="D61" s="8" t="s">
        <v>121</v>
      </c>
      <c r="E61" s="7" t="s">
        <v>18</v>
      </c>
      <c r="F61" s="8" t="s">
        <v>26</v>
      </c>
      <c r="G61" s="9" t="n">
        <v>10340</v>
      </c>
      <c r="H61" s="10" t="n">
        <f aca="false">+G61*2.870001%</f>
        <v>296.7581034</v>
      </c>
      <c r="I61" s="11"/>
      <c r="J61" s="10" t="n">
        <f aca="false">+G61*3.040001%</f>
        <v>314.3361034</v>
      </c>
      <c r="K61" s="12" t="n">
        <v>25</v>
      </c>
      <c r="L61" s="10"/>
      <c r="M61" s="10" t="n">
        <f aca="false">H61+I61+J61+K61+L61</f>
        <v>636.0942068</v>
      </c>
      <c r="N61" s="10" t="n">
        <f aca="false">+G61-M61</f>
        <v>9703.9057932</v>
      </c>
    </row>
    <row r="62" s="13" customFormat="true" ht="19.5" hidden="false" customHeight="true" outlineLevel="0" collapsed="false">
      <c r="A62" s="7" t="n">
        <f aca="false">A61+1</f>
        <v>54</v>
      </c>
      <c r="B62" s="8" t="s">
        <v>133</v>
      </c>
      <c r="C62" s="8" t="s">
        <v>120</v>
      </c>
      <c r="D62" s="8" t="s">
        <v>121</v>
      </c>
      <c r="E62" s="7" t="s">
        <v>18</v>
      </c>
      <c r="F62" s="8" t="s">
        <v>26</v>
      </c>
      <c r="G62" s="9" t="n">
        <v>13200</v>
      </c>
      <c r="H62" s="10" t="n">
        <f aca="false">+G62*2.870001%</f>
        <v>378.840132</v>
      </c>
      <c r="I62" s="11"/>
      <c r="J62" s="10" t="n">
        <f aca="false">+G62*3.040001%</f>
        <v>401.280132</v>
      </c>
      <c r="K62" s="12" t="n">
        <v>25</v>
      </c>
      <c r="L62" s="10"/>
      <c r="M62" s="10" t="n">
        <f aca="false">H62+I62+J62+K62+L62</f>
        <v>805.120264</v>
      </c>
      <c r="N62" s="10" t="n">
        <f aca="false">+G62-M62</f>
        <v>12394.879736</v>
      </c>
    </row>
    <row r="63" s="13" customFormat="true" ht="19.5" hidden="false" customHeight="true" outlineLevel="0" collapsed="false">
      <c r="A63" s="7" t="n">
        <f aca="false">A62+1</f>
        <v>55</v>
      </c>
      <c r="B63" s="8" t="s">
        <v>134</v>
      </c>
      <c r="C63" s="8" t="s">
        <v>120</v>
      </c>
      <c r="D63" s="8" t="s">
        <v>121</v>
      </c>
      <c r="E63" s="7" t="s">
        <v>18</v>
      </c>
      <c r="F63" s="8" t="s">
        <v>26</v>
      </c>
      <c r="G63" s="9" t="n">
        <v>20075</v>
      </c>
      <c r="H63" s="10" t="n">
        <f aca="false">+G63*2.870001%</f>
        <v>576.15270075</v>
      </c>
      <c r="I63" s="11"/>
      <c r="J63" s="10" t="n">
        <f aca="false">+G63*3.040001%</f>
        <v>610.28020075</v>
      </c>
      <c r="K63" s="12" t="n">
        <v>25</v>
      </c>
      <c r="L63" s="10"/>
      <c r="M63" s="10" t="n">
        <f aca="false">H63+I63+J63+K63+L63</f>
        <v>1211.4329015</v>
      </c>
      <c r="N63" s="10" t="n">
        <f aca="false">+G63-M63</f>
        <v>18863.5670985</v>
      </c>
    </row>
    <row r="64" s="13" customFormat="true" ht="19.5" hidden="false" customHeight="true" outlineLevel="0" collapsed="false">
      <c r="A64" s="7" t="n">
        <f aca="false">A63+1</f>
        <v>56</v>
      </c>
      <c r="B64" s="8" t="s">
        <v>135</v>
      </c>
      <c r="C64" s="8" t="s">
        <v>120</v>
      </c>
      <c r="D64" s="8" t="s">
        <v>136</v>
      </c>
      <c r="E64" s="7" t="s">
        <v>18</v>
      </c>
      <c r="F64" s="8" t="s">
        <v>26</v>
      </c>
      <c r="G64" s="9" t="n">
        <v>27000</v>
      </c>
      <c r="H64" s="10" t="n">
        <f aca="false">+G64*2.870001%</f>
        <v>774.90027</v>
      </c>
      <c r="I64" s="11"/>
      <c r="J64" s="10" t="n">
        <f aca="false">+G64*3.040001%</f>
        <v>820.80027</v>
      </c>
      <c r="K64" s="12" t="n">
        <v>25</v>
      </c>
      <c r="L64" s="10"/>
      <c r="M64" s="10" t="n">
        <f aca="false">H64+I64+J64+K64+L64</f>
        <v>1620.70054</v>
      </c>
      <c r="N64" s="10" t="n">
        <f aca="false">+G64-M64</f>
        <v>25379.29946</v>
      </c>
    </row>
    <row r="65" s="13" customFormat="true" ht="19.5" hidden="false" customHeight="true" outlineLevel="0" collapsed="false">
      <c r="A65" s="7" t="n">
        <f aca="false">A64+1</f>
        <v>57</v>
      </c>
      <c r="B65" s="8" t="s">
        <v>137</v>
      </c>
      <c r="C65" s="8" t="s">
        <v>138</v>
      </c>
      <c r="D65" s="8" t="s">
        <v>139</v>
      </c>
      <c r="E65" s="7" t="s">
        <v>18</v>
      </c>
      <c r="F65" s="8" t="s">
        <v>26</v>
      </c>
      <c r="G65" s="9" t="n">
        <v>16775</v>
      </c>
      <c r="H65" s="10" t="n">
        <f aca="false">+G65*2.870001%</f>
        <v>481.44266775</v>
      </c>
      <c r="I65" s="11"/>
      <c r="J65" s="10" t="n">
        <f aca="false">+G65*3.040001%</f>
        <v>509.96016775</v>
      </c>
      <c r="K65" s="12" t="n">
        <v>25</v>
      </c>
      <c r="L65" s="10"/>
      <c r="M65" s="10" t="n">
        <f aca="false">H65+I65+J65+K65+L65</f>
        <v>1016.4028355</v>
      </c>
      <c r="N65" s="10" t="n">
        <f aca="false">+G65-M65</f>
        <v>15758.5971645</v>
      </c>
    </row>
    <row r="66" s="13" customFormat="true" ht="19.5" hidden="false" customHeight="true" outlineLevel="0" collapsed="false">
      <c r="A66" s="7" t="n">
        <f aca="false">A65+1</f>
        <v>58</v>
      </c>
      <c r="B66" s="8" t="s">
        <v>140</v>
      </c>
      <c r="C66" s="8" t="s">
        <v>138</v>
      </c>
      <c r="D66" s="8" t="s">
        <v>139</v>
      </c>
      <c r="E66" s="7" t="s">
        <v>18</v>
      </c>
      <c r="F66" s="8" t="s">
        <v>26</v>
      </c>
      <c r="G66" s="9" t="n">
        <v>16775</v>
      </c>
      <c r="H66" s="10" t="n">
        <f aca="false">+G66*2.870001%</f>
        <v>481.44266775</v>
      </c>
      <c r="I66" s="11"/>
      <c r="J66" s="10" t="n">
        <f aca="false">+G66*3.040001%</f>
        <v>509.96016775</v>
      </c>
      <c r="K66" s="12" t="n">
        <v>25</v>
      </c>
      <c r="L66" s="10"/>
      <c r="M66" s="10" t="n">
        <f aca="false">H66+I66+J66+K66+L66</f>
        <v>1016.4028355</v>
      </c>
      <c r="N66" s="10" t="n">
        <f aca="false">+G66-M66</f>
        <v>15758.5971645</v>
      </c>
    </row>
    <row r="67" s="13" customFormat="true" ht="19.5" hidden="false" customHeight="true" outlineLevel="0" collapsed="false">
      <c r="A67" s="7" t="n">
        <f aca="false">A66+1</f>
        <v>59</v>
      </c>
      <c r="B67" s="8" t="s">
        <v>141</v>
      </c>
      <c r="C67" s="8" t="s">
        <v>142</v>
      </c>
      <c r="D67" s="8" t="s">
        <v>143</v>
      </c>
      <c r="E67" s="7" t="s">
        <v>18</v>
      </c>
      <c r="F67" s="8" t="s">
        <v>26</v>
      </c>
      <c r="G67" s="9" t="n">
        <v>14300</v>
      </c>
      <c r="H67" s="10" t="n">
        <f aca="false">+G67*2.870001%</f>
        <v>410.410143</v>
      </c>
      <c r="I67" s="11"/>
      <c r="J67" s="10" t="n">
        <f aca="false">+G67*3.040001%</f>
        <v>434.720143</v>
      </c>
      <c r="K67" s="12" t="n">
        <v>25</v>
      </c>
      <c r="L67" s="10"/>
      <c r="M67" s="10" t="n">
        <f aca="false">H67+I67+J67+K67+L67</f>
        <v>870.130286</v>
      </c>
      <c r="N67" s="10" t="n">
        <f aca="false">+G67-M67</f>
        <v>13429.869714</v>
      </c>
    </row>
    <row r="68" s="23" customFormat="true" ht="19.5" hidden="false" customHeight="true" outlineLevel="0" collapsed="false">
      <c r="A68" s="7" t="n">
        <f aca="false">A67+1</f>
        <v>60</v>
      </c>
      <c r="B68" s="19" t="s">
        <v>144</v>
      </c>
      <c r="C68" s="19" t="s">
        <v>142</v>
      </c>
      <c r="D68" s="19" t="s">
        <v>143</v>
      </c>
      <c r="E68" s="20" t="s">
        <v>18</v>
      </c>
      <c r="F68" s="19" t="s">
        <v>26</v>
      </c>
      <c r="G68" s="21" t="n">
        <v>14300</v>
      </c>
      <c r="H68" s="10" t="n">
        <f aca="false">+G68*2.870001%</f>
        <v>410.410143</v>
      </c>
      <c r="I68" s="11"/>
      <c r="J68" s="10" t="n">
        <f aca="false">+G68*3.040001%</f>
        <v>434.720143</v>
      </c>
      <c r="K68" s="12" t="n">
        <v>25</v>
      </c>
      <c r="L68" s="22"/>
      <c r="M68" s="10" t="n">
        <f aca="false">H68+I68+J68+K68+L68</f>
        <v>870.130286</v>
      </c>
      <c r="N68" s="22" t="n">
        <f aca="false">+G68-M68</f>
        <v>13429.869714</v>
      </c>
    </row>
    <row r="69" s="13" customFormat="true" ht="19.5" hidden="false" customHeight="true" outlineLevel="0" collapsed="false">
      <c r="A69" s="7" t="n">
        <f aca="false">A68+1</f>
        <v>61</v>
      </c>
      <c r="B69" s="8" t="s">
        <v>145</v>
      </c>
      <c r="C69" s="8" t="s">
        <v>142</v>
      </c>
      <c r="D69" s="8" t="s">
        <v>143</v>
      </c>
      <c r="E69" s="7" t="s">
        <v>18</v>
      </c>
      <c r="F69" s="8" t="s">
        <v>26</v>
      </c>
      <c r="G69" s="9" t="n">
        <v>14300</v>
      </c>
      <c r="H69" s="10" t="n">
        <f aca="false">+G69*2.870001%</f>
        <v>410.410143</v>
      </c>
      <c r="I69" s="11"/>
      <c r="J69" s="10" t="n">
        <f aca="false">+G69*3.040001%</f>
        <v>434.720143</v>
      </c>
      <c r="K69" s="12" t="n">
        <v>25</v>
      </c>
      <c r="L69" s="10"/>
      <c r="M69" s="10" t="n">
        <f aca="false">H69+I69+J69+K69+L69</f>
        <v>870.130286</v>
      </c>
      <c r="N69" s="10" t="n">
        <f aca="false">+G69-M69</f>
        <v>13429.869714</v>
      </c>
    </row>
    <row r="70" s="13" customFormat="true" ht="19.5" hidden="false" customHeight="true" outlineLevel="0" collapsed="false">
      <c r="A70" s="7" t="n">
        <f aca="false">A69+1</f>
        <v>62</v>
      </c>
      <c r="B70" s="8" t="s">
        <v>146</v>
      </c>
      <c r="C70" s="8" t="s">
        <v>142</v>
      </c>
      <c r="D70" s="8" t="s">
        <v>143</v>
      </c>
      <c r="E70" s="7" t="s">
        <v>18</v>
      </c>
      <c r="F70" s="8" t="s">
        <v>26</v>
      </c>
      <c r="G70" s="9" t="n">
        <v>15400</v>
      </c>
      <c r="H70" s="10" t="n">
        <f aca="false">+G70*2.870001%</f>
        <v>441.980154</v>
      </c>
      <c r="I70" s="11"/>
      <c r="J70" s="10" t="n">
        <f aca="false">+G70*3.040001%</f>
        <v>468.160154</v>
      </c>
      <c r="K70" s="12" t="n">
        <v>25</v>
      </c>
      <c r="L70" s="10"/>
      <c r="M70" s="10" t="n">
        <f aca="false">H70+I70+J70+K70+L70</f>
        <v>935.140308</v>
      </c>
      <c r="N70" s="10" t="n">
        <f aca="false">+G70-M70</f>
        <v>14464.859692</v>
      </c>
    </row>
    <row r="71" s="13" customFormat="true" ht="19.5" hidden="false" customHeight="true" outlineLevel="0" collapsed="false">
      <c r="A71" s="7" t="n">
        <f aca="false">A70+1</f>
        <v>63</v>
      </c>
      <c r="B71" s="8" t="s">
        <v>147</v>
      </c>
      <c r="C71" s="8" t="s">
        <v>142</v>
      </c>
      <c r="D71" s="8" t="s">
        <v>143</v>
      </c>
      <c r="E71" s="7" t="s">
        <v>18</v>
      </c>
      <c r="F71" s="8" t="s">
        <v>26</v>
      </c>
      <c r="G71" s="9" t="n">
        <v>15400</v>
      </c>
      <c r="H71" s="10" t="n">
        <f aca="false">+G71*2.870001%</f>
        <v>441.980154</v>
      </c>
      <c r="I71" s="11"/>
      <c r="J71" s="10" t="n">
        <f aca="false">+G71*3.040001%</f>
        <v>468.160154</v>
      </c>
      <c r="K71" s="12" t="n">
        <v>25</v>
      </c>
      <c r="L71" s="10"/>
      <c r="M71" s="10" t="n">
        <f aca="false">H71+I71+J71+K71+L71</f>
        <v>935.140308</v>
      </c>
      <c r="N71" s="10" t="n">
        <f aca="false">+G71-M71</f>
        <v>14464.859692</v>
      </c>
    </row>
    <row r="72" s="13" customFormat="true" ht="19.5" hidden="false" customHeight="true" outlineLevel="0" collapsed="false">
      <c r="A72" s="7" t="n">
        <f aca="false">A71+1</f>
        <v>64</v>
      </c>
      <c r="B72" s="8" t="s">
        <v>148</v>
      </c>
      <c r="C72" s="8" t="s">
        <v>142</v>
      </c>
      <c r="D72" s="8" t="s">
        <v>143</v>
      </c>
      <c r="E72" s="7" t="s">
        <v>18</v>
      </c>
      <c r="F72" s="8" t="s">
        <v>26</v>
      </c>
      <c r="G72" s="9" t="n">
        <v>14300</v>
      </c>
      <c r="H72" s="10" t="n">
        <f aca="false">+G72*2.870001%</f>
        <v>410.410143</v>
      </c>
      <c r="I72" s="11"/>
      <c r="J72" s="10" t="n">
        <f aca="false">+G72*3.040001%</f>
        <v>434.720143</v>
      </c>
      <c r="K72" s="12" t="n">
        <v>25</v>
      </c>
      <c r="L72" s="10"/>
      <c r="M72" s="10" t="n">
        <f aca="false">H72+I72+J72+K72+L72</f>
        <v>870.130286</v>
      </c>
      <c r="N72" s="10" t="n">
        <f aca="false">+G72-M72</f>
        <v>13429.869714</v>
      </c>
    </row>
    <row r="73" s="13" customFormat="true" ht="19.5" hidden="false" customHeight="true" outlineLevel="0" collapsed="false">
      <c r="A73" s="7" t="n">
        <f aca="false">A72+1</f>
        <v>65</v>
      </c>
      <c r="B73" s="8" t="s">
        <v>149</v>
      </c>
      <c r="C73" s="8" t="s">
        <v>142</v>
      </c>
      <c r="D73" s="8" t="s">
        <v>150</v>
      </c>
      <c r="E73" s="7" t="s">
        <v>18</v>
      </c>
      <c r="F73" s="8" t="s">
        <v>26</v>
      </c>
      <c r="G73" s="9" t="n">
        <v>14300</v>
      </c>
      <c r="H73" s="10" t="n">
        <f aca="false">+G73*2.870001%</f>
        <v>410.410143</v>
      </c>
      <c r="I73" s="11"/>
      <c r="J73" s="10" t="n">
        <f aca="false">+G73*3.040001%</f>
        <v>434.720143</v>
      </c>
      <c r="K73" s="12" t="n">
        <v>25</v>
      </c>
      <c r="L73" s="10"/>
      <c r="M73" s="10" t="n">
        <f aca="false">H73+I73+J73+K73+L73</f>
        <v>870.130286</v>
      </c>
      <c r="N73" s="10" t="n">
        <f aca="false">+G73-M73</f>
        <v>13429.869714</v>
      </c>
    </row>
    <row r="74" s="13" customFormat="true" ht="19.5" hidden="false" customHeight="true" outlineLevel="0" collapsed="false">
      <c r="A74" s="7" t="n">
        <f aca="false">A73+1</f>
        <v>66</v>
      </c>
      <c r="B74" s="8" t="s">
        <v>151</v>
      </c>
      <c r="C74" s="8" t="s">
        <v>142</v>
      </c>
      <c r="D74" s="8" t="s">
        <v>152</v>
      </c>
      <c r="E74" s="7" t="s">
        <v>18</v>
      </c>
      <c r="F74" s="8" t="s">
        <v>26</v>
      </c>
      <c r="G74" s="9" t="n">
        <v>14300</v>
      </c>
      <c r="H74" s="10" t="n">
        <f aca="false">+G74*2.870001%</f>
        <v>410.410143</v>
      </c>
      <c r="I74" s="11"/>
      <c r="J74" s="10" t="n">
        <f aca="false">+G74*3.040001%</f>
        <v>434.720143</v>
      </c>
      <c r="K74" s="12" t="n">
        <v>25</v>
      </c>
      <c r="L74" s="10"/>
      <c r="M74" s="10" t="n">
        <f aca="false">H74+I74+J74+K74+L74</f>
        <v>870.130286</v>
      </c>
      <c r="N74" s="10" t="n">
        <f aca="false">+G74-M74</f>
        <v>13429.869714</v>
      </c>
    </row>
    <row r="75" s="13" customFormat="true" ht="19.5" hidden="false" customHeight="true" outlineLevel="0" collapsed="false">
      <c r="A75" s="7" t="n">
        <f aca="false">A74+1</f>
        <v>67</v>
      </c>
      <c r="B75" s="8" t="s">
        <v>153</v>
      </c>
      <c r="C75" s="8" t="s">
        <v>21</v>
      </c>
      <c r="D75" s="8" t="s">
        <v>129</v>
      </c>
      <c r="E75" s="7" t="s">
        <v>18</v>
      </c>
      <c r="F75" s="8" t="s">
        <v>26</v>
      </c>
      <c r="G75" s="9" t="n">
        <v>17600</v>
      </c>
      <c r="H75" s="10" t="n">
        <f aca="false">+G75*2.870001%</f>
        <v>505.120176</v>
      </c>
      <c r="I75" s="11"/>
      <c r="J75" s="10" t="n">
        <f aca="false">+G75*3.040001%</f>
        <v>535.040176</v>
      </c>
      <c r="K75" s="12" t="n">
        <v>25</v>
      </c>
      <c r="L75" s="10"/>
      <c r="M75" s="10" t="n">
        <f aca="false">H75+I75+J75+K75+L75</f>
        <v>1065.160352</v>
      </c>
      <c r="N75" s="10" t="n">
        <f aca="false">+G75-M75</f>
        <v>16534.839648</v>
      </c>
    </row>
    <row r="76" s="13" customFormat="true" ht="19.5" hidden="false" customHeight="true" outlineLevel="0" collapsed="false">
      <c r="A76" s="7" t="n">
        <f aca="false">A75+1</f>
        <v>68</v>
      </c>
      <c r="B76" s="8" t="s">
        <v>154</v>
      </c>
      <c r="C76" s="8" t="s">
        <v>21</v>
      </c>
      <c r="D76" s="8" t="s">
        <v>17</v>
      </c>
      <c r="E76" s="7" t="s">
        <v>18</v>
      </c>
      <c r="F76" s="8" t="s">
        <v>19</v>
      </c>
      <c r="G76" s="9" t="n">
        <v>10340</v>
      </c>
      <c r="H76" s="10" t="n">
        <f aca="false">+G76*2.870001%</f>
        <v>296.7581034</v>
      </c>
      <c r="I76" s="11"/>
      <c r="J76" s="10" t="n">
        <f aca="false">+G76*3.040001%</f>
        <v>314.3361034</v>
      </c>
      <c r="K76" s="12" t="n">
        <v>25</v>
      </c>
      <c r="L76" s="10"/>
      <c r="M76" s="10" t="n">
        <f aca="false">H76+I76+J76+K76+L76</f>
        <v>636.0942068</v>
      </c>
      <c r="N76" s="10" t="n">
        <f aca="false">+G76-M76</f>
        <v>9703.9057932</v>
      </c>
    </row>
    <row r="77" s="13" customFormat="true" ht="19.5" hidden="false" customHeight="true" outlineLevel="0" collapsed="false">
      <c r="A77" s="7" t="n">
        <f aca="false">A76+1</f>
        <v>69</v>
      </c>
      <c r="B77" s="8" t="s">
        <v>155</v>
      </c>
      <c r="C77" s="8" t="s">
        <v>21</v>
      </c>
      <c r="D77" s="8" t="s">
        <v>118</v>
      </c>
      <c r="E77" s="7" t="s">
        <v>18</v>
      </c>
      <c r="F77" s="8" t="s">
        <v>26</v>
      </c>
      <c r="G77" s="9" t="n">
        <v>10340</v>
      </c>
      <c r="H77" s="10" t="n">
        <f aca="false">+G77*2.870001%</f>
        <v>296.7581034</v>
      </c>
      <c r="I77" s="11"/>
      <c r="J77" s="10" t="n">
        <f aca="false">+G77*3.040001%</f>
        <v>314.3361034</v>
      </c>
      <c r="K77" s="12" t="n">
        <v>25</v>
      </c>
      <c r="L77" s="10"/>
      <c r="M77" s="10" t="n">
        <f aca="false">H77+I77+J77+K77+L77</f>
        <v>636.0942068</v>
      </c>
      <c r="N77" s="10" t="n">
        <f aca="false">+G77-M77</f>
        <v>9703.9057932</v>
      </c>
    </row>
    <row r="78" s="23" customFormat="true" ht="19.5" hidden="false" customHeight="true" outlineLevel="0" collapsed="false">
      <c r="A78" s="7" t="n">
        <f aca="false">A77+1</f>
        <v>70</v>
      </c>
      <c r="B78" s="19" t="s">
        <v>156</v>
      </c>
      <c r="C78" s="19" t="s">
        <v>21</v>
      </c>
      <c r="D78" s="19" t="s">
        <v>17</v>
      </c>
      <c r="E78" s="20" t="s">
        <v>18</v>
      </c>
      <c r="F78" s="19" t="s">
        <v>26</v>
      </c>
      <c r="G78" s="21" t="n">
        <v>10340</v>
      </c>
      <c r="H78" s="10" t="n">
        <f aca="false">+G78*2.870001%</f>
        <v>296.7581034</v>
      </c>
      <c r="I78" s="11"/>
      <c r="J78" s="10" t="n">
        <f aca="false">+G78*3.040001%</f>
        <v>314.3361034</v>
      </c>
      <c r="K78" s="12" t="n">
        <v>25</v>
      </c>
      <c r="L78" s="22"/>
      <c r="M78" s="10" t="n">
        <f aca="false">H78+I78+J78+K78+L78</f>
        <v>636.0942068</v>
      </c>
      <c r="N78" s="22" t="n">
        <f aca="false">+G78-M78</f>
        <v>9703.9057932</v>
      </c>
    </row>
    <row r="79" s="13" customFormat="true" ht="19.5" hidden="false" customHeight="true" outlineLevel="0" collapsed="false">
      <c r="A79" s="7" t="n">
        <f aca="false">A78+1</f>
        <v>71</v>
      </c>
      <c r="B79" s="8" t="s">
        <v>157</v>
      </c>
      <c r="C79" s="8" t="s">
        <v>21</v>
      </c>
      <c r="D79" s="8" t="s">
        <v>17</v>
      </c>
      <c r="E79" s="7" t="s">
        <v>18</v>
      </c>
      <c r="F79" s="8" t="s">
        <v>19</v>
      </c>
      <c r="G79" s="9" t="n">
        <v>10340</v>
      </c>
      <c r="H79" s="10" t="n">
        <f aca="false">+G79*2.870001%</f>
        <v>296.7581034</v>
      </c>
      <c r="I79" s="11"/>
      <c r="J79" s="10" t="n">
        <f aca="false">+G79*3.040001%</f>
        <v>314.3361034</v>
      </c>
      <c r="K79" s="12" t="n">
        <v>25</v>
      </c>
      <c r="L79" s="10"/>
      <c r="M79" s="10" t="n">
        <f aca="false">H79+I79+J79+K79+L79</f>
        <v>636.0942068</v>
      </c>
      <c r="N79" s="10" t="n">
        <f aca="false">+G79-M79</f>
        <v>9703.9057932</v>
      </c>
    </row>
    <row r="80" s="13" customFormat="true" ht="19.5" hidden="false" customHeight="true" outlineLevel="0" collapsed="false">
      <c r="A80" s="7" t="n">
        <f aca="false">A79+1</f>
        <v>72</v>
      </c>
      <c r="B80" s="8" t="s">
        <v>158</v>
      </c>
      <c r="C80" s="8" t="s">
        <v>159</v>
      </c>
      <c r="D80" s="8" t="s">
        <v>160</v>
      </c>
      <c r="E80" s="7" t="s">
        <v>18</v>
      </c>
      <c r="F80" s="8" t="s">
        <v>26</v>
      </c>
      <c r="G80" s="9" t="n">
        <v>20000</v>
      </c>
      <c r="H80" s="10" t="n">
        <f aca="false">+G80*2.870001%</f>
        <v>574.0002</v>
      </c>
      <c r="I80" s="11"/>
      <c r="J80" s="10" t="n">
        <f aca="false">+G80*3.040001%</f>
        <v>608.0002</v>
      </c>
      <c r="K80" s="12" t="n">
        <v>25</v>
      </c>
      <c r="L80" s="10"/>
      <c r="M80" s="10" t="n">
        <f aca="false">H80+I80+J80+K80+L80</f>
        <v>1207.0004</v>
      </c>
      <c r="N80" s="10" t="n">
        <f aca="false">+G80-M80</f>
        <v>18792.9996</v>
      </c>
    </row>
    <row r="81" s="13" customFormat="true" ht="19.5" hidden="false" customHeight="true" outlineLevel="0" collapsed="false">
      <c r="A81" s="7" t="n">
        <f aca="false">A80+1</f>
        <v>73</v>
      </c>
      <c r="B81" s="8" t="s">
        <v>161</v>
      </c>
      <c r="C81" s="8" t="s">
        <v>117</v>
      </c>
      <c r="D81" s="8" t="s">
        <v>118</v>
      </c>
      <c r="E81" s="7" t="s">
        <v>18</v>
      </c>
      <c r="F81" s="8" t="s">
        <v>26</v>
      </c>
      <c r="G81" s="9" t="n">
        <v>13200</v>
      </c>
      <c r="H81" s="10" t="n">
        <f aca="false">+G81*2.870001%</f>
        <v>378.840132</v>
      </c>
      <c r="I81" s="11"/>
      <c r="J81" s="10" t="n">
        <f aca="false">+G81*3.040001%</f>
        <v>401.280132</v>
      </c>
      <c r="K81" s="12" t="n">
        <v>25</v>
      </c>
      <c r="L81" s="10"/>
      <c r="M81" s="10" t="n">
        <f aca="false">H81+I81+J81+K81+L81</f>
        <v>805.120264</v>
      </c>
      <c r="N81" s="10" t="n">
        <f aca="false">+G81-M81</f>
        <v>12394.879736</v>
      </c>
    </row>
    <row r="82" s="13" customFormat="true" ht="19.5" hidden="false" customHeight="true" outlineLevel="0" collapsed="false">
      <c r="A82" s="7" t="n">
        <f aca="false">A81+1</f>
        <v>74</v>
      </c>
      <c r="B82" s="8" t="s">
        <v>162</v>
      </c>
      <c r="C82" s="8" t="s">
        <v>48</v>
      </c>
      <c r="D82" s="8" t="s">
        <v>49</v>
      </c>
      <c r="E82" s="7" t="s">
        <v>18</v>
      </c>
      <c r="F82" s="8" t="s">
        <v>26</v>
      </c>
      <c r="G82" s="9" t="n">
        <v>15400</v>
      </c>
      <c r="H82" s="10" t="n">
        <f aca="false">+G82*2.870001%</f>
        <v>441.980154</v>
      </c>
      <c r="I82" s="11"/>
      <c r="J82" s="10" t="n">
        <f aca="false">+G82*3.040001%</f>
        <v>468.160154</v>
      </c>
      <c r="K82" s="12" t="n">
        <v>25</v>
      </c>
      <c r="L82" s="10"/>
      <c r="M82" s="10" t="n">
        <f aca="false">H82+I82+J82+K82+L82</f>
        <v>935.140308</v>
      </c>
      <c r="N82" s="10" t="n">
        <f aca="false">+G82-M82</f>
        <v>14464.859692</v>
      </c>
    </row>
    <row r="83" s="13" customFormat="true" ht="19.5" hidden="false" customHeight="true" outlineLevel="0" collapsed="false">
      <c r="A83" s="7" t="n">
        <f aca="false">A82+1</f>
        <v>75</v>
      </c>
      <c r="B83" s="8" t="s">
        <v>163</v>
      </c>
      <c r="C83" s="8" t="s">
        <v>71</v>
      </c>
      <c r="D83" s="8" t="s">
        <v>164</v>
      </c>
      <c r="E83" s="7" t="s">
        <v>18</v>
      </c>
      <c r="F83" s="8" t="s">
        <v>26</v>
      </c>
      <c r="G83" s="9" t="n">
        <v>10000</v>
      </c>
      <c r="H83" s="10" t="n">
        <f aca="false">+G83*2.870001%</f>
        <v>287.0001</v>
      </c>
      <c r="I83" s="11"/>
      <c r="J83" s="10" t="n">
        <f aca="false">+G83*3.040001%</f>
        <v>304.0001</v>
      </c>
      <c r="K83" s="12" t="n">
        <v>25</v>
      </c>
      <c r="L83" s="10"/>
      <c r="M83" s="10" t="n">
        <f aca="false">H83+I83+J83+K83+L83</f>
        <v>616.0002</v>
      </c>
      <c r="N83" s="10" t="n">
        <f aca="false">+G83-M83</f>
        <v>9383.9998</v>
      </c>
    </row>
    <row r="84" s="13" customFormat="true" ht="19.5" hidden="false" customHeight="true" outlineLevel="0" collapsed="false">
      <c r="A84" s="7" t="n">
        <f aca="false">A83+1</f>
        <v>76</v>
      </c>
      <c r="B84" s="8" t="s">
        <v>165</v>
      </c>
      <c r="C84" s="8" t="s">
        <v>21</v>
      </c>
      <c r="D84" s="8" t="s">
        <v>51</v>
      </c>
      <c r="E84" s="7" t="s">
        <v>18</v>
      </c>
      <c r="F84" s="8" t="s">
        <v>26</v>
      </c>
      <c r="G84" s="9" t="n">
        <v>10000</v>
      </c>
      <c r="H84" s="10" t="n">
        <f aca="false">+G84*2.870001%</f>
        <v>287.0001</v>
      </c>
      <c r="I84" s="11"/>
      <c r="J84" s="10" t="n">
        <f aca="false">+G84*3.040001%</f>
        <v>304.0001</v>
      </c>
      <c r="K84" s="12" t="n">
        <v>25</v>
      </c>
      <c r="L84" s="10"/>
      <c r="M84" s="10" t="n">
        <f aca="false">H84+I84+J84+K84+L84</f>
        <v>616.0002</v>
      </c>
      <c r="N84" s="10" t="n">
        <f aca="false">+G84-M84</f>
        <v>9383.9998</v>
      </c>
    </row>
    <row r="85" s="13" customFormat="true" ht="19.5" hidden="false" customHeight="true" outlineLevel="0" collapsed="false">
      <c r="A85" s="7" t="n">
        <f aca="false">A84+1</f>
        <v>77</v>
      </c>
      <c r="B85" s="8" t="s">
        <v>166</v>
      </c>
      <c r="C85" s="8" t="s">
        <v>38</v>
      </c>
      <c r="D85" s="8" t="s">
        <v>41</v>
      </c>
      <c r="E85" s="7" t="s">
        <v>18</v>
      </c>
      <c r="F85" s="8" t="s">
        <v>19</v>
      </c>
      <c r="G85" s="9" t="n">
        <v>18700</v>
      </c>
      <c r="H85" s="10" t="n">
        <f aca="false">+G85*2.870001%</f>
        <v>536.690187</v>
      </c>
      <c r="I85" s="11"/>
      <c r="J85" s="10" t="n">
        <f aca="false">+G85*3.040001%</f>
        <v>568.480187</v>
      </c>
      <c r="K85" s="12" t="n">
        <v>25</v>
      </c>
      <c r="L85" s="10"/>
      <c r="M85" s="10" t="n">
        <f aca="false">H85+I85+J85+K85+L85</f>
        <v>1130.170374</v>
      </c>
      <c r="N85" s="10" t="n">
        <f aca="false">+G85-M85</f>
        <v>17569.829626</v>
      </c>
    </row>
    <row r="86" s="13" customFormat="true" ht="19.5" hidden="false" customHeight="true" outlineLevel="0" collapsed="false">
      <c r="A86" s="7" t="n">
        <f aca="false">A85+1</f>
        <v>78</v>
      </c>
      <c r="B86" s="8" t="s">
        <v>167</v>
      </c>
      <c r="C86" s="8" t="s">
        <v>168</v>
      </c>
      <c r="D86" s="8" t="s">
        <v>169</v>
      </c>
      <c r="E86" s="7" t="s">
        <v>18</v>
      </c>
      <c r="F86" s="8" t="s">
        <v>19</v>
      </c>
      <c r="G86" s="9" t="n">
        <v>45000</v>
      </c>
      <c r="H86" s="10" t="n">
        <f aca="false">+G86*2.870001%</f>
        <v>1291.50045</v>
      </c>
      <c r="I86" s="11" t="n">
        <v>1148.33</v>
      </c>
      <c r="J86" s="10" t="n">
        <f aca="false">+G86*3.040001%</f>
        <v>1368.00045</v>
      </c>
      <c r="K86" s="12" t="n">
        <v>25</v>
      </c>
      <c r="L86" s="10"/>
      <c r="M86" s="10" t="n">
        <f aca="false">H86+I86+J86+K86+L86</f>
        <v>3832.8309</v>
      </c>
      <c r="N86" s="10" t="n">
        <f aca="false">+G86-M86</f>
        <v>41167.1691</v>
      </c>
    </row>
    <row r="87" s="13" customFormat="true" ht="19.5" hidden="false" customHeight="true" outlineLevel="0" collapsed="false">
      <c r="A87" s="7" t="n">
        <f aca="false">A86+1</f>
        <v>79</v>
      </c>
      <c r="B87" s="8" t="s">
        <v>170</v>
      </c>
      <c r="C87" s="8" t="s">
        <v>21</v>
      </c>
      <c r="D87" s="8" t="s">
        <v>17</v>
      </c>
      <c r="E87" s="7" t="s">
        <v>18</v>
      </c>
      <c r="F87" s="8" t="s">
        <v>19</v>
      </c>
      <c r="G87" s="9" t="n">
        <v>13200</v>
      </c>
      <c r="H87" s="10" t="n">
        <f aca="false">+G87*2.870001%</f>
        <v>378.840132</v>
      </c>
      <c r="I87" s="18"/>
      <c r="J87" s="10" t="n">
        <f aca="false">+G87*3.040001%</f>
        <v>401.280132</v>
      </c>
      <c r="K87" s="12" t="n">
        <v>25</v>
      </c>
      <c r="L87" s="10"/>
      <c r="M87" s="10" t="n">
        <f aca="false">H87+I87+J87+K87+L87</f>
        <v>805.120264</v>
      </c>
      <c r="N87" s="10" t="n">
        <f aca="false">+G87-M87</f>
        <v>12394.879736</v>
      </c>
    </row>
    <row r="88" s="23" customFormat="true" ht="19.5" hidden="false" customHeight="true" outlineLevel="0" collapsed="false">
      <c r="A88" s="7" t="n">
        <f aca="false">A87+1</f>
        <v>80</v>
      </c>
      <c r="B88" s="19" t="s">
        <v>171</v>
      </c>
      <c r="C88" s="19" t="s">
        <v>117</v>
      </c>
      <c r="D88" s="19" t="s">
        <v>118</v>
      </c>
      <c r="E88" s="20" t="s">
        <v>18</v>
      </c>
      <c r="F88" s="19" t="s">
        <v>26</v>
      </c>
      <c r="G88" s="21" t="n">
        <v>13200</v>
      </c>
      <c r="H88" s="10" t="n">
        <f aca="false">+G88*2.870001%</f>
        <v>378.840132</v>
      </c>
      <c r="I88" s="11"/>
      <c r="J88" s="10" t="n">
        <f aca="false">+G88*3.040001%</f>
        <v>401.280132</v>
      </c>
      <c r="K88" s="12" t="n">
        <v>25</v>
      </c>
      <c r="L88" s="22"/>
      <c r="M88" s="10" t="n">
        <f aca="false">H88+I88+J88+K88+L88</f>
        <v>805.120264</v>
      </c>
      <c r="N88" s="22" t="n">
        <f aca="false">+G88-M88</f>
        <v>12394.879736</v>
      </c>
    </row>
    <row r="89" s="13" customFormat="true" ht="19.5" hidden="false" customHeight="true" outlineLevel="0" collapsed="false">
      <c r="A89" s="7" t="n">
        <f aca="false">A88+1</f>
        <v>81</v>
      </c>
      <c r="B89" s="8" t="s">
        <v>172</v>
      </c>
      <c r="C89" s="8" t="s">
        <v>16</v>
      </c>
      <c r="D89" s="8" t="s">
        <v>17</v>
      </c>
      <c r="E89" s="7" t="s">
        <v>18</v>
      </c>
      <c r="F89" s="8" t="s">
        <v>19</v>
      </c>
      <c r="G89" s="9" t="n">
        <v>15200</v>
      </c>
      <c r="H89" s="10" t="n">
        <f aca="false">+G89*2.870001%</f>
        <v>436.240152</v>
      </c>
      <c r="I89" s="11"/>
      <c r="J89" s="10" t="n">
        <f aca="false">+G89*3.040001%</f>
        <v>462.080152</v>
      </c>
      <c r="K89" s="12" t="n">
        <v>25</v>
      </c>
      <c r="L89" s="10"/>
      <c r="M89" s="10" t="n">
        <f aca="false">H89+I89+J89+K89+L89</f>
        <v>923.320304</v>
      </c>
      <c r="N89" s="10" t="n">
        <f aca="false">+G89-M89</f>
        <v>14276.679696</v>
      </c>
    </row>
    <row r="90" s="13" customFormat="true" ht="19.5" hidden="false" customHeight="true" outlineLevel="0" collapsed="false">
      <c r="A90" s="7" t="n">
        <f aca="false">A89+1</f>
        <v>82</v>
      </c>
      <c r="B90" s="8" t="s">
        <v>173</v>
      </c>
      <c r="C90" s="8" t="s">
        <v>32</v>
      </c>
      <c r="D90" s="8" t="s">
        <v>81</v>
      </c>
      <c r="E90" s="7" t="s">
        <v>18</v>
      </c>
      <c r="F90" s="8" t="s">
        <v>26</v>
      </c>
      <c r="G90" s="9" t="n">
        <v>35000</v>
      </c>
      <c r="H90" s="10" t="n">
        <f aca="false">+G90*2.870001%</f>
        <v>1004.50035</v>
      </c>
      <c r="I90" s="11"/>
      <c r="J90" s="10" t="n">
        <f aca="false">+G90*3.040001%</f>
        <v>1064.00035</v>
      </c>
      <c r="K90" s="12" t="n">
        <v>25</v>
      </c>
      <c r="L90" s="10"/>
      <c r="M90" s="10" t="n">
        <f aca="false">H90+I90+J90+K90+L90</f>
        <v>2093.5007</v>
      </c>
      <c r="N90" s="10" t="n">
        <f aca="false">+G90-M90</f>
        <v>32906.4993</v>
      </c>
    </row>
    <row r="91" s="13" customFormat="true" ht="19.5" hidden="false" customHeight="true" outlineLevel="0" collapsed="false">
      <c r="A91" s="7" t="n">
        <f aca="false">A90+1</f>
        <v>83</v>
      </c>
      <c r="B91" s="8" t="s">
        <v>174</v>
      </c>
      <c r="C91" s="8" t="s">
        <v>175</v>
      </c>
      <c r="D91" s="8" t="s">
        <v>176</v>
      </c>
      <c r="E91" s="7" t="s">
        <v>18</v>
      </c>
      <c r="F91" s="8" t="s">
        <v>26</v>
      </c>
      <c r="G91" s="9" t="n">
        <v>20000</v>
      </c>
      <c r="H91" s="10" t="n">
        <f aca="false">+G91*2.870001%</f>
        <v>574.0002</v>
      </c>
      <c r="I91" s="11"/>
      <c r="J91" s="10" t="n">
        <f aca="false">+G91*3.040001%</f>
        <v>608.0002</v>
      </c>
      <c r="K91" s="12" t="n">
        <v>25</v>
      </c>
      <c r="L91" s="10"/>
      <c r="M91" s="10" t="n">
        <f aca="false">H91+I91+J91+K91+L91</f>
        <v>1207.0004</v>
      </c>
      <c r="N91" s="10" t="n">
        <f aca="false">+G91-M91</f>
        <v>18792.9996</v>
      </c>
    </row>
    <row r="92" s="23" customFormat="true" ht="19.5" hidden="false" customHeight="true" outlineLevel="0" collapsed="false">
      <c r="A92" s="7" t="n">
        <f aca="false">A91+1</f>
        <v>84</v>
      </c>
      <c r="B92" s="19" t="s">
        <v>177</v>
      </c>
      <c r="C92" s="19" t="s">
        <v>178</v>
      </c>
      <c r="D92" s="19" t="s">
        <v>179</v>
      </c>
      <c r="E92" s="20" t="s">
        <v>18</v>
      </c>
      <c r="F92" s="19" t="s">
        <v>26</v>
      </c>
      <c r="G92" s="21" t="n">
        <v>24150</v>
      </c>
      <c r="H92" s="10" t="n">
        <f aca="false">+G92*2.870001%</f>
        <v>693.1052415</v>
      </c>
      <c r="I92" s="11"/>
      <c r="J92" s="10" t="n">
        <f aca="false">+G92*3.040001%</f>
        <v>734.1602415</v>
      </c>
      <c r="K92" s="12" t="n">
        <v>25</v>
      </c>
      <c r="L92" s="22"/>
      <c r="M92" s="10" t="n">
        <f aca="false">H92+I92+J92+K92+L92</f>
        <v>1452.265483</v>
      </c>
      <c r="N92" s="22" t="n">
        <f aca="false">+G92-M92</f>
        <v>22697.734517</v>
      </c>
    </row>
    <row r="93" s="13" customFormat="true" ht="19.5" hidden="false" customHeight="true" outlineLevel="0" collapsed="false">
      <c r="A93" s="7" t="n">
        <f aca="false">A92+1</f>
        <v>85</v>
      </c>
      <c r="B93" s="8" t="s">
        <v>180</v>
      </c>
      <c r="C93" s="8" t="s">
        <v>48</v>
      </c>
      <c r="D93" s="8" t="s">
        <v>181</v>
      </c>
      <c r="E93" s="7" t="s">
        <v>18</v>
      </c>
      <c r="F93" s="8" t="s">
        <v>19</v>
      </c>
      <c r="G93" s="9" t="n">
        <v>18400</v>
      </c>
      <c r="H93" s="10" t="n">
        <f aca="false">+G93*2.870001%</f>
        <v>528.080184</v>
      </c>
      <c r="I93" s="11"/>
      <c r="J93" s="10" t="n">
        <f aca="false">+G93*3.040001%</f>
        <v>559.360184</v>
      </c>
      <c r="K93" s="12" t="n">
        <v>25</v>
      </c>
      <c r="L93" s="10"/>
      <c r="M93" s="10" t="n">
        <f aca="false">H93+I93+J93+K93+L93</f>
        <v>1112.440368</v>
      </c>
      <c r="N93" s="10" t="n">
        <f aca="false">+G93-M93</f>
        <v>17287.559632</v>
      </c>
    </row>
    <row r="94" s="13" customFormat="true" ht="19.5" hidden="false" customHeight="true" outlineLevel="0" collapsed="false">
      <c r="A94" s="7" t="n">
        <f aca="false">A93+1</f>
        <v>86</v>
      </c>
      <c r="B94" s="8" t="s">
        <v>182</v>
      </c>
      <c r="C94" s="8" t="s">
        <v>117</v>
      </c>
      <c r="D94" s="8" t="s">
        <v>118</v>
      </c>
      <c r="E94" s="7" t="s">
        <v>18</v>
      </c>
      <c r="F94" s="8" t="s">
        <v>26</v>
      </c>
      <c r="G94" s="9" t="n">
        <v>13200</v>
      </c>
      <c r="H94" s="10" t="n">
        <f aca="false">+G94*2.870001%</f>
        <v>378.840132</v>
      </c>
      <c r="I94" s="11"/>
      <c r="J94" s="10" t="n">
        <f aca="false">+G94*3.040001%</f>
        <v>401.280132</v>
      </c>
      <c r="K94" s="12" t="n">
        <v>25</v>
      </c>
      <c r="L94" s="10"/>
      <c r="M94" s="10" t="n">
        <f aca="false">H94+I94+J94+K94+L94</f>
        <v>805.120264</v>
      </c>
      <c r="N94" s="10" t="n">
        <f aca="false">+G94-M94</f>
        <v>12394.879736</v>
      </c>
    </row>
    <row r="95" s="23" customFormat="true" ht="19.5" hidden="false" customHeight="true" outlineLevel="0" collapsed="false">
      <c r="A95" s="7" t="n">
        <f aca="false">A94+1</f>
        <v>87</v>
      </c>
      <c r="B95" s="19" t="s">
        <v>183</v>
      </c>
      <c r="C95" s="19" t="s">
        <v>16</v>
      </c>
      <c r="D95" s="19" t="s">
        <v>17</v>
      </c>
      <c r="E95" s="20" t="s">
        <v>18</v>
      </c>
      <c r="F95" s="19" t="s">
        <v>19</v>
      </c>
      <c r="G95" s="21" t="n">
        <v>13200</v>
      </c>
      <c r="H95" s="10" t="n">
        <f aca="false">+G95*2.870001%</f>
        <v>378.840132</v>
      </c>
      <c r="I95" s="11"/>
      <c r="J95" s="10" t="n">
        <f aca="false">+G95*3.040001%</f>
        <v>401.280132</v>
      </c>
      <c r="K95" s="12" t="n">
        <v>25</v>
      </c>
      <c r="L95" s="22"/>
      <c r="M95" s="10" t="n">
        <f aca="false">H95+I95+J95+K95+L95</f>
        <v>805.120264</v>
      </c>
      <c r="N95" s="10" t="n">
        <f aca="false">+G95-M95</f>
        <v>12394.879736</v>
      </c>
    </row>
    <row r="96" s="13" customFormat="true" ht="19.5" hidden="false" customHeight="true" outlineLevel="0" collapsed="false">
      <c r="A96" s="7" t="n">
        <f aca="false">A95+1</f>
        <v>88</v>
      </c>
      <c r="B96" s="8" t="s">
        <v>184</v>
      </c>
      <c r="C96" s="8" t="s">
        <v>16</v>
      </c>
      <c r="D96" s="8" t="s">
        <v>17</v>
      </c>
      <c r="E96" s="7" t="s">
        <v>18</v>
      </c>
      <c r="F96" s="8" t="s">
        <v>26</v>
      </c>
      <c r="G96" s="9" t="n">
        <v>13200</v>
      </c>
      <c r="H96" s="10" t="n">
        <f aca="false">+G96*2.870001%</f>
        <v>378.840132</v>
      </c>
      <c r="I96" s="11"/>
      <c r="J96" s="10" t="n">
        <f aca="false">+G96*3.040001%</f>
        <v>401.280132</v>
      </c>
      <c r="K96" s="12" t="n">
        <v>25</v>
      </c>
      <c r="L96" s="10" t="n">
        <v>1544.2</v>
      </c>
      <c r="M96" s="10" t="n">
        <f aca="false">H96+I96+J96+K96+L96</f>
        <v>2349.320264</v>
      </c>
      <c r="N96" s="10" t="n">
        <f aca="false">+G96-M96</f>
        <v>10850.679736</v>
      </c>
    </row>
    <row r="97" s="23" customFormat="true" ht="19.5" hidden="false" customHeight="true" outlineLevel="0" collapsed="false">
      <c r="A97" s="7" t="n">
        <f aca="false">A96+1</f>
        <v>89</v>
      </c>
      <c r="B97" s="19" t="s">
        <v>185</v>
      </c>
      <c r="C97" s="19" t="s">
        <v>35</v>
      </c>
      <c r="D97" s="19" t="s">
        <v>36</v>
      </c>
      <c r="E97" s="20" t="s">
        <v>18</v>
      </c>
      <c r="F97" s="19" t="s">
        <v>26</v>
      </c>
      <c r="G97" s="21" t="n">
        <v>60000</v>
      </c>
      <c r="H97" s="10" t="n">
        <f aca="false">+G97*2.870001%</f>
        <v>1722.0006</v>
      </c>
      <c r="I97" s="11" t="n">
        <v>3486.65</v>
      </c>
      <c r="J97" s="10" t="n">
        <f aca="false">+G97*3.040001%</f>
        <v>1824.0006</v>
      </c>
      <c r="K97" s="12" t="n">
        <v>25</v>
      </c>
      <c r="L97" s="22" t="n">
        <v>2033.15</v>
      </c>
      <c r="M97" s="10" t="n">
        <f aca="false">H97+I97+J97+K97+L97</f>
        <v>9090.8012</v>
      </c>
      <c r="N97" s="10" t="n">
        <f aca="false">+G97-M97</f>
        <v>50909.1988</v>
      </c>
    </row>
    <row r="98" s="13" customFormat="true" ht="19.5" hidden="false" customHeight="true" outlineLevel="0" collapsed="false">
      <c r="A98" s="7" t="n">
        <f aca="false">A97+1</f>
        <v>90</v>
      </c>
      <c r="B98" s="8" t="s">
        <v>186</v>
      </c>
      <c r="C98" s="8" t="s">
        <v>59</v>
      </c>
      <c r="D98" s="8" t="s">
        <v>68</v>
      </c>
      <c r="E98" s="7" t="s">
        <v>18</v>
      </c>
      <c r="F98" s="8" t="s">
        <v>19</v>
      </c>
      <c r="G98" s="9" t="n">
        <v>13000</v>
      </c>
      <c r="H98" s="10" t="n">
        <f aca="false">+G98*2.870001%</f>
        <v>373.10013</v>
      </c>
      <c r="I98" s="11"/>
      <c r="J98" s="10" t="n">
        <f aca="false">+G98*3.040001%</f>
        <v>395.20013</v>
      </c>
      <c r="K98" s="12" t="n">
        <v>25</v>
      </c>
      <c r="L98" s="18"/>
      <c r="M98" s="10" t="n">
        <f aca="false">H98+I98+J98+K98+L98</f>
        <v>793.30026</v>
      </c>
      <c r="N98" s="10" t="n">
        <f aca="false">+G98-M98</f>
        <v>12206.69974</v>
      </c>
    </row>
    <row r="99" s="13" customFormat="true" ht="19.5" hidden="false" customHeight="true" outlineLevel="0" collapsed="false">
      <c r="A99" s="7" t="n">
        <f aca="false">A98+1</f>
        <v>91</v>
      </c>
      <c r="B99" s="8" t="s">
        <v>187</v>
      </c>
      <c r="C99" s="8" t="s">
        <v>188</v>
      </c>
      <c r="D99" s="8" t="s">
        <v>189</v>
      </c>
      <c r="E99" s="7" t="s">
        <v>18</v>
      </c>
      <c r="F99" s="8" t="s">
        <v>26</v>
      </c>
      <c r="G99" s="9" t="n">
        <v>19800</v>
      </c>
      <c r="H99" s="10" t="n">
        <f aca="false">+G99*2.870001%</f>
        <v>568.260198</v>
      </c>
      <c r="I99" s="18"/>
      <c r="J99" s="10" t="n">
        <f aca="false">+G99*3.040001%</f>
        <v>601.920198</v>
      </c>
      <c r="K99" s="12" t="n">
        <v>25</v>
      </c>
      <c r="L99" s="10"/>
      <c r="M99" s="10" t="n">
        <f aca="false">H99+I99+J99+K99+L99</f>
        <v>1195.180396</v>
      </c>
      <c r="N99" s="10" t="n">
        <f aca="false">+G99-M99</f>
        <v>18604.819604</v>
      </c>
    </row>
    <row r="100" s="13" customFormat="true" ht="19.5" hidden="false" customHeight="true" outlineLevel="0" collapsed="false">
      <c r="A100" s="7" t="n">
        <f aca="false">A99+1</f>
        <v>92</v>
      </c>
      <c r="B100" s="8" t="s">
        <v>190</v>
      </c>
      <c r="C100" s="8" t="s">
        <v>59</v>
      </c>
      <c r="D100" s="8" t="s">
        <v>68</v>
      </c>
      <c r="E100" s="7" t="s">
        <v>18</v>
      </c>
      <c r="F100" s="8" t="s">
        <v>19</v>
      </c>
      <c r="G100" s="9" t="n">
        <v>13000</v>
      </c>
      <c r="H100" s="10" t="n">
        <f aca="false">+G100*2.870001%</f>
        <v>373.10013</v>
      </c>
      <c r="I100" s="11"/>
      <c r="J100" s="10" t="n">
        <f aca="false">+G100*3.040001%</f>
        <v>395.20013</v>
      </c>
      <c r="K100" s="12" t="n">
        <v>25</v>
      </c>
      <c r="L100" s="10"/>
      <c r="M100" s="10" t="n">
        <f aca="false">H100+I100+J100+K100+L100</f>
        <v>793.30026</v>
      </c>
      <c r="N100" s="10" t="n">
        <f aca="false">+G100-M100</f>
        <v>12206.69974</v>
      </c>
    </row>
    <row r="101" s="23" customFormat="true" ht="19.5" hidden="false" customHeight="true" outlineLevel="0" collapsed="false">
      <c r="A101" s="7" t="n">
        <f aca="false">A100+1</f>
        <v>93</v>
      </c>
      <c r="B101" s="19" t="s">
        <v>191</v>
      </c>
      <c r="C101" s="19" t="s">
        <v>142</v>
      </c>
      <c r="D101" s="19" t="s">
        <v>143</v>
      </c>
      <c r="E101" s="20" t="s">
        <v>18</v>
      </c>
      <c r="F101" s="19" t="s">
        <v>26</v>
      </c>
      <c r="G101" s="21" t="n">
        <v>14300</v>
      </c>
      <c r="H101" s="10" t="n">
        <f aca="false">+G101*2.870001%</f>
        <v>410.410143</v>
      </c>
      <c r="I101" s="11"/>
      <c r="J101" s="10" t="n">
        <f aca="false">+G101*3.040001%</f>
        <v>434.720143</v>
      </c>
      <c r="K101" s="12" t="n">
        <v>25</v>
      </c>
      <c r="L101" s="22"/>
      <c r="M101" s="10" t="n">
        <f aca="false">H101+I101+J101+K101+L101</f>
        <v>870.130286</v>
      </c>
      <c r="N101" s="10" t="n">
        <f aca="false">+G101-M101</f>
        <v>13429.869714</v>
      </c>
    </row>
    <row r="102" s="23" customFormat="true" ht="19.5" hidden="false" customHeight="true" outlineLevel="0" collapsed="false">
      <c r="A102" s="7" t="n">
        <f aca="false">A101+1</f>
        <v>94</v>
      </c>
      <c r="B102" s="19" t="s">
        <v>192</v>
      </c>
      <c r="C102" s="19" t="s">
        <v>142</v>
      </c>
      <c r="D102" s="19" t="s">
        <v>143</v>
      </c>
      <c r="E102" s="20" t="s">
        <v>18</v>
      </c>
      <c r="F102" s="19" t="s">
        <v>26</v>
      </c>
      <c r="G102" s="21" t="n">
        <v>14300</v>
      </c>
      <c r="H102" s="10" t="n">
        <f aca="false">+G102*2.870001%</f>
        <v>410.410143</v>
      </c>
      <c r="I102" s="11"/>
      <c r="J102" s="10" t="n">
        <f aca="false">+G102*3.040001%</f>
        <v>434.720143</v>
      </c>
      <c r="K102" s="12" t="n">
        <v>25</v>
      </c>
      <c r="L102" s="22"/>
      <c r="M102" s="10" t="n">
        <f aca="false">H102+I102+J102+K102+L102</f>
        <v>870.130286</v>
      </c>
      <c r="N102" s="10" t="n">
        <f aca="false">+G102-M102</f>
        <v>13429.869714</v>
      </c>
    </row>
    <row r="103" s="23" customFormat="true" ht="19.5" hidden="false" customHeight="true" outlineLevel="0" collapsed="false">
      <c r="A103" s="7" t="n">
        <f aca="false">A102+1</f>
        <v>95</v>
      </c>
      <c r="B103" s="19" t="s">
        <v>193</v>
      </c>
      <c r="C103" s="19" t="s">
        <v>142</v>
      </c>
      <c r="D103" s="19" t="s">
        <v>143</v>
      </c>
      <c r="E103" s="20" t="s">
        <v>18</v>
      </c>
      <c r="F103" s="19" t="s">
        <v>26</v>
      </c>
      <c r="G103" s="21" t="n">
        <v>14300</v>
      </c>
      <c r="H103" s="10" t="n">
        <f aca="false">+G103*2.870001%</f>
        <v>410.410143</v>
      </c>
      <c r="I103" s="11"/>
      <c r="J103" s="10" t="n">
        <f aca="false">+G103*3.040001%</f>
        <v>434.720143</v>
      </c>
      <c r="K103" s="12" t="n">
        <v>25</v>
      </c>
      <c r="L103" s="22"/>
      <c r="M103" s="10" t="n">
        <f aca="false">H103+I103+J103+K103+L103</f>
        <v>870.130286</v>
      </c>
      <c r="N103" s="10" t="n">
        <f aca="false">+G103-M103</f>
        <v>13429.869714</v>
      </c>
    </row>
    <row r="104" s="23" customFormat="true" ht="19.5" hidden="false" customHeight="true" outlineLevel="0" collapsed="false">
      <c r="A104" s="7" t="n">
        <f aca="false">A103+1</f>
        <v>96</v>
      </c>
      <c r="B104" s="19" t="s">
        <v>194</v>
      </c>
      <c r="C104" s="19" t="s">
        <v>71</v>
      </c>
      <c r="D104" s="19" t="s">
        <v>195</v>
      </c>
      <c r="E104" s="20" t="s">
        <v>18</v>
      </c>
      <c r="F104" s="19" t="s">
        <v>26</v>
      </c>
      <c r="G104" s="21" t="n">
        <v>13000</v>
      </c>
      <c r="H104" s="10" t="n">
        <f aca="false">+G104*2.870001%</f>
        <v>373.10013</v>
      </c>
      <c r="I104" s="11"/>
      <c r="J104" s="10" t="n">
        <f aca="false">+G104*3.040001%</f>
        <v>395.20013</v>
      </c>
      <c r="K104" s="12" t="n">
        <v>25</v>
      </c>
      <c r="L104" s="22"/>
      <c r="M104" s="10" t="n">
        <f aca="false">H104+I104+J104+K104+L104</f>
        <v>793.30026</v>
      </c>
      <c r="N104" s="10" t="n">
        <f aca="false">+G104-M104</f>
        <v>12206.69974</v>
      </c>
    </row>
    <row r="105" s="13" customFormat="true" ht="19.5" hidden="false" customHeight="true" outlineLevel="0" collapsed="false">
      <c r="A105" s="7" t="n">
        <f aca="false">A104+1</f>
        <v>97</v>
      </c>
      <c r="B105" s="8" t="s">
        <v>196</v>
      </c>
      <c r="C105" s="8" t="s">
        <v>71</v>
      </c>
      <c r="D105" s="8" t="s">
        <v>197</v>
      </c>
      <c r="E105" s="7" t="s">
        <v>18</v>
      </c>
      <c r="F105" s="8" t="s">
        <v>26</v>
      </c>
      <c r="G105" s="9" t="n">
        <v>10000</v>
      </c>
      <c r="H105" s="10" t="n">
        <f aca="false">+G105*2.870001%</f>
        <v>287.0001</v>
      </c>
      <c r="I105" s="11"/>
      <c r="J105" s="10" t="n">
        <f aca="false">+G105*3.040001%</f>
        <v>304.0001</v>
      </c>
      <c r="K105" s="12" t="n">
        <v>25</v>
      </c>
      <c r="L105" s="10"/>
      <c r="M105" s="10" t="n">
        <f aca="false">H105+I105+J105+K105+L105</f>
        <v>616.0002</v>
      </c>
      <c r="N105" s="10" t="n">
        <f aca="false">+G105-M105</f>
        <v>9383.9998</v>
      </c>
    </row>
    <row r="106" s="13" customFormat="true" ht="19.5" hidden="false" customHeight="true" outlineLevel="0" collapsed="false">
      <c r="A106" s="7" t="n">
        <f aca="false">A105+1</f>
        <v>98</v>
      </c>
      <c r="B106" s="8" t="s">
        <v>198</v>
      </c>
      <c r="C106" s="8" t="s">
        <v>117</v>
      </c>
      <c r="D106" s="8" t="s">
        <v>199</v>
      </c>
      <c r="E106" s="7" t="s">
        <v>18</v>
      </c>
      <c r="F106" s="8" t="s">
        <v>26</v>
      </c>
      <c r="G106" s="9" t="n">
        <v>13200</v>
      </c>
      <c r="H106" s="10" t="n">
        <f aca="false">+G106*2.870001%</f>
        <v>378.840132</v>
      </c>
      <c r="I106" s="11"/>
      <c r="J106" s="10" t="n">
        <f aca="false">+G106*3.040001%</f>
        <v>401.280132</v>
      </c>
      <c r="K106" s="12" t="n">
        <v>25</v>
      </c>
      <c r="L106" s="10"/>
      <c r="M106" s="10" t="n">
        <f aca="false">H106+I106+J106+K106+L106</f>
        <v>805.120264</v>
      </c>
      <c r="N106" s="10" t="n">
        <f aca="false">+G106-M106</f>
        <v>12394.879736</v>
      </c>
    </row>
    <row r="107" s="13" customFormat="true" ht="19.5" hidden="false" customHeight="true" outlineLevel="0" collapsed="false">
      <c r="A107" s="7" t="n">
        <f aca="false">A106+1</f>
        <v>99</v>
      </c>
      <c r="B107" s="8" t="s">
        <v>200</v>
      </c>
      <c r="C107" s="8" t="s">
        <v>38</v>
      </c>
      <c r="D107" s="8" t="s">
        <v>41</v>
      </c>
      <c r="E107" s="7" t="s">
        <v>18</v>
      </c>
      <c r="F107" s="8" t="s">
        <v>26</v>
      </c>
      <c r="G107" s="9" t="n">
        <v>18000</v>
      </c>
      <c r="H107" s="10" t="n">
        <f aca="false">+G107*2.870001%</f>
        <v>516.60018</v>
      </c>
      <c r="I107" s="11"/>
      <c r="J107" s="10" t="n">
        <f aca="false">+G107*3.040001%</f>
        <v>547.20018</v>
      </c>
      <c r="K107" s="12" t="n">
        <v>25</v>
      </c>
      <c r="L107" s="10"/>
      <c r="M107" s="10" t="n">
        <f aca="false">H107+I107+J107+K107+L107</f>
        <v>1088.80036</v>
      </c>
      <c r="N107" s="10" t="n">
        <f aca="false">+G107-M107</f>
        <v>16911.19964</v>
      </c>
    </row>
    <row r="108" s="13" customFormat="true" ht="19.5" hidden="false" customHeight="true" outlineLevel="0" collapsed="false">
      <c r="A108" s="7" t="n">
        <f aca="false">A107+1</f>
        <v>100</v>
      </c>
      <c r="B108" s="8" t="s">
        <v>201</v>
      </c>
      <c r="C108" s="8" t="s">
        <v>45</v>
      </c>
      <c r="D108" s="8" t="s">
        <v>202</v>
      </c>
      <c r="E108" s="7" t="s">
        <v>18</v>
      </c>
      <c r="F108" s="8" t="s">
        <v>19</v>
      </c>
      <c r="G108" s="9" t="n">
        <v>45000</v>
      </c>
      <c r="H108" s="10" t="n">
        <f aca="false">+G108*2.870001%</f>
        <v>1291.50045</v>
      </c>
      <c r="I108" s="11" t="n">
        <v>1148.33</v>
      </c>
      <c r="J108" s="10" t="n">
        <f aca="false">+G108*3.040001%</f>
        <v>1368.00045</v>
      </c>
      <c r="K108" s="12" t="n">
        <v>25</v>
      </c>
      <c r="L108" s="10"/>
      <c r="M108" s="10" t="n">
        <f aca="false">H108+I108+J108+K108+L108</f>
        <v>3832.8309</v>
      </c>
      <c r="N108" s="10" t="n">
        <f aca="false">+G108-M108</f>
        <v>41167.1691</v>
      </c>
    </row>
    <row r="109" s="13" customFormat="true" ht="19.5" hidden="false" customHeight="true" outlineLevel="0" collapsed="false">
      <c r="A109" s="7" t="n">
        <f aca="false">A108+1</f>
        <v>101</v>
      </c>
      <c r="B109" s="8" t="s">
        <v>203</v>
      </c>
      <c r="C109" s="8" t="s">
        <v>16</v>
      </c>
      <c r="D109" s="8" t="s">
        <v>17</v>
      </c>
      <c r="E109" s="7" t="s">
        <v>18</v>
      </c>
      <c r="F109" s="8" t="s">
        <v>19</v>
      </c>
      <c r="G109" s="9" t="n">
        <v>13200</v>
      </c>
      <c r="H109" s="10" t="n">
        <f aca="false">+G109*2.870001%</f>
        <v>378.840132</v>
      </c>
      <c r="I109" s="11"/>
      <c r="J109" s="10" t="n">
        <f aca="false">+G109*3.040001%</f>
        <v>401.280132</v>
      </c>
      <c r="K109" s="12" t="n">
        <v>25</v>
      </c>
      <c r="L109" s="10"/>
      <c r="M109" s="10" t="n">
        <f aca="false">H109+I109+J109+K109+L109</f>
        <v>805.120264</v>
      </c>
      <c r="N109" s="10" t="n">
        <f aca="false">+G109-M109</f>
        <v>12394.879736</v>
      </c>
    </row>
    <row r="110" s="13" customFormat="true" ht="19.5" hidden="false" customHeight="true" outlineLevel="0" collapsed="false">
      <c r="A110" s="7" t="n">
        <f aca="false">A109+1</f>
        <v>102</v>
      </c>
      <c r="B110" s="8" t="s">
        <v>204</v>
      </c>
      <c r="C110" s="8" t="s">
        <v>16</v>
      </c>
      <c r="D110" s="8" t="s">
        <v>17</v>
      </c>
      <c r="E110" s="7" t="s">
        <v>18</v>
      </c>
      <c r="F110" s="8" t="s">
        <v>19</v>
      </c>
      <c r="G110" s="9" t="n">
        <v>13200</v>
      </c>
      <c r="H110" s="10" t="n">
        <f aca="false">+G110*2.870001%</f>
        <v>378.840132</v>
      </c>
      <c r="I110" s="11"/>
      <c r="J110" s="10" t="n">
        <f aca="false">+G110*3.040001%</f>
        <v>401.280132</v>
      </c>
      <c r="K110" s="12" t="n">
        <v>25</v>
      </c>
      <c r="L110" s="10"/>
      <c r="M110" s="10" t="n">
        <f aca="false">H110+I110+J110+K110+L110</f>
        <v>805.120264</v>
      </c>
      <c r="N110" s="10" t="n">
        <f aca="false">+G110-M110</f>
        <v>12394.879736</v>
      </c>
    </row>
    <row r="111" s="13" customFormat="true" ht="19.5" hidden="false" customHeight="true" outlineLevel="0" collapsed="false">
      <c r="A111" s="7" t="n">
        <f aca="false">A110+1</f>
        <v>103</v>
      </c>
      <c r="B111" s="8" t="s">
        <v>205</v>
      </c>
      <c r="C111" s="8" t="s">
        <v>45</v>
      </c>
      <c r="D111" s="8" t="s">
        <v>62</v>
      </c>
      <c r="E111" s="7" t="s">
        <v>18</v>
      </c>
      <c r="F111" s="8" t="s">
        <v>26</v>
      </c>
      <c r="G111" s="9" t="n">
        <v>12100</v>
      </c>
      <c r="H111" s="10" t="n">
        <f aca="false">+G111*2.870001%</f>
        <v>347.270121</v>
      </c>
      <c r="I111" s="11"/>
      <c r="J111" s="10" t="n">
        <f aca="false">+G111*3.040001%</f>
        <v>367.840121</v>
      </c>
      <c r="K111" s="12" t="n">
        <v>25</v>
      </c>
      <c r="L111" s="10"/>
      <c r="M111" s="10" t="n">
        <f aca="false">H111+I111+J111+K111+L111</f>
        <v>740.110242</v>
      </c>
      <c r="N111" s="10" t="n">
        <f aca="false">+G111-M111</f>
        <v>11359.889758</v>
      </c>
    </row>
    <row r="112" s="13" customFormat="true" ht="19.5" hidden="false" customHeight="true" outlineLevel="0" collapsed="false">
      <c r="A112" s="7" t="n">
        <f aca="false">A111+1</f>
        <v>104</v>
      </c>
      <c r="B112" s="8" t="s">
        <v>206</v>
      </c>
      <c r="C112" s="8" t="s">
        <v>78</v>
      </c>
      <c r="D112" s="8" t="s">
        <v>79</v>
      </c>
      <c r="E112" s="7" t="s">
        <v>18</v>
      </c>
      <c r="F112" s="8" t="s">
        <v>26</v>
      </c>
      <c r="G112" s="9" t="n">
        <v>13200</v>
      </c>
      <c r="H112" s="10" t="n">
        <f aca="false">+G112*2.870001%</f>
        <v>378.840132</v>
      </c>
      <c r="I112" s="11"/>
      <c r="J112" s="10" t="n">
        <f aca="false">+G112*3.040001%</f>
        <v>401.280132</v>
      </c>
      <c r="K112" s="12" t="n">
        <v>25</v>
      </c>
      <c r="L112" s="10"/>
      <c r="M112" s="10" t="n">
        <f aca="false">H112+I112+J112+K112+L112</f>
        <v>805.120264</v>
      </c>
      <c r="N112" s="10" t="n">
        <f aca="false">+G112-M112</f>
        <v>12394.879736</v>
      </c>
    </row>
    <row r="113" s="13" customFormat="true" ht="19.5" hidden="false" customHeight="true" outlineLevel="0" collapsed="false">
      <c r="A113" s="7" t="n">
        <f aca="false">A112+1</f>
        <v>105</v>
      </c>
      <c r="B113" s="8" t="s">
        <v>207</v>
      </c>
      <c r="C113" s="8" t="s">
        <v>45</v>
      </c>
      <c r="D113" s="8" t="s">
        <v>208</v>
      </c>
      <c r="E113" s="7" t="s">
        <v>18</v>
      </c>
      <c r="F113" s="8" t="s">
        <v>26</v>
      </c>
      <c r="G113" s="9" t="n">
        <v>60000</v>
      </c>
      <c r="H113" s="10" t="n">
        <f aca="false">+G113*2.870001%</f>
        <v>1722.0006</v>
      </c>
      <c r="I113" s="11" t="n">
        <v>3486.65</v>
      </c>
      <c r="J113" s="10" t="n">
        <f aca="false">+G113*3.040001%</f>
        <v>1824.0006</v>
      </c>
      <c r="K113" s="12" t="n">
        <v>25</v>
      </c>
      <c r="L113" s="10"/>
      <c r="M113" s="10" t="n">
        <f aca="false">H113+I113+J113+K113+L113</f>
        <v>7057.6512</v>
      </c>
      <c r="N113" s="10" t="n">
        <f aca="false">+G113-M113</f>
        <v>52942.3488</v>
      </c>
    </row>
    <row r="114" s="13" customFormat="true" ht="19.5" hidden="false" customHeight="true" outlineLevel="0" collapsed="false">
      <c r="A114" s="7" t="n">
        <f aca="false">A113+1</f>
        <v>106</v>
      </c>
      <c r="B114" s="8" t="s">
        <v>209</v>
      </c>
      <c r="C114" s="8" t="s">
        <v>45</v>
      </c>
      <c r="D114" s="8" t="s">
        <v>210</v>
      </c>
      <c r="E114" s="7" t="s">
        <v>18</v>
      </c>
      <c r="F114" s="8" t="s">
        <v>26</v>
      </c>
      <c r="G114" s="9" t="n">
        <v>26250</v>
      </c>
      <c r="H114" s="10" t="n">
        <f aca="false">+G114*2.870001%</f>
        <v>753.3752625</v>
      </c>
      <c r="I114" s="18"/>
      <c r="J114" s="10" t="n">
        <f aca="false">+G114*3.040001%</f>
        <v>798.0002625</v>
      </c>
      <c r="K114" s="12" t="n">
        <v>25</v>
      </c>
      <c r="L114" s="10"/>
      <c r="M114" s="10" t="n">
        <f aca="false">H114+I114+J114+K114+L114</f>
        <v>1576.375525</v>
      </c>
      <c r="N114" s="10" t="n">
        <f aca="false">+G114-M114</f>
        <v>24673.624475</v>
      </c>
    </row>
    <row r="115" s="13" customFormat="true" ht="19.5" hidden="false" customHeight="true" outlineLevel="0" collapsed="false">
      <c r="A115" s="7" t="n">
        <f aca="false">A114+1</f>
        <v>107</v>
      </c>
      <c r="B115" s="8" t="s">
        <v>211</v>
      </c>
      <c r="C115" s="8" t="s">
        <v>86</v>
      </c>
      <c r="D115" s="8" t="s">
        <v>91</v>
      </c>
      <c r="E115" s="7" t="s">
        <v>18</v>
      </c>
      <c r="F115" s="8" t="s">
        <v>26</v>
      </c>
      <c r="G115" s="9" t="n">
        <v>26250</v>
      </c>
      <c r="H115" s="10" t="n">
        <f aca="false">+G115*2.870001%</f>
        <v>753.3752625</v>
      </c>
      <c r="I115" s="11"/>
      <c r="J115" s="10" t="n">
        <f aca="false">+G115*3.040001%</f>
        <v>798.0002625</v>
      </c>
      <c r="K115" s="12" t="n">
        <v>25</v>
      </c>
      <c r="L115" s="10"/>
      <c r="M115" s="10" t="n">
        <f aca="false">H115+I115+J115+K115+L115</f>
        <v>1576.375525</v>
      </c>
      <c r="N115" s="10" t="n">
        <f aca="false">+G115-M115</f>
        <v>24673.624475</v>
      </c>
    </row>
    <row r="116" s="13" customFormat="true" ht="19.5" hidden="false" customHeight="true" outlineLevel="0" collapsed="false">
      <c r="A116" s="7" t="n">
        <f aca="false">A115+1</f>
        <v>108</v>
      </c>
      <c r="B116" s="8" t="s">
        <v>212</v>
      </c>
      <c r="C116" s="8" t="s">
        <v>142</v>
      </c>
      <c r="D116" s="8" t="s">
        <v>143</v>
      </c>
      <c r="E116" s="7" t="s">
        <v>18</v>
      </c>
      <c r="F116" s="8" t="s">
        <v>26</v>
      </c>
      <c r="G116" s="9" t="n">
        <v>14300</v>
      </c>
      <c r="H116" s="10" t="n">
        <f aca="false">+G116*2.870001%</f>
        <v>410.410143</v>
      </c>
      <c r="I116" s="11"/>
      <c r="J116" s="10" t="n">
        <f aca="false">+G116*3.040001%</f>
        <v>434.720143</v>
      </c>
      <c r="K116" s="12" t="n">
        <v>25</v>
      </c>
      <c r="L116" s="10"/>
      <c r="M116" s="10" t="n">
        <f aca="false">H116+I116+J116+K116+L116</f>
        <v>870.130286</v>
      </c>
      <c r="N116" s="10" t="n">
        <f aca="false">+G116-M116</f>
        <v>13429.869714</v>
      </c>
    </row>
    <row r="117" s="13" customFormat="true" ht="19.5" hidden="false" customHeight="true" outlineLevel="0" collapsed="false">
      <c r="A117" s="7" t="n">
        <f aca="false">A116+1</f>
        <v>109</v>
      </c>
      <c r="B117" s="8" t="s">
        <v>213</v>
      </c>
      <c r="C117" s="8" t="s">
        <v>59</v>
      </c>
      <c r="D117" s="8" t="s">
        <v>68</v>
      </c>
      <c r="E117" s="7" t="s">
        <v>18</v>
      </c>
      <c r="F117" s="8" t="s">
        <v>19</v>
      </c>
      <c r="G117" s="9" t="n">
        <v>10000</v>
      </c>
      <c r="H117" s="10" t="n">
        <f aca="false">+G117*2.870001%</f>
        <v>287.0001</v>
      </c>
      <c r="I117" s="11"/>
      <c r="J117" s="10" t="n">
        <f aca="false">+G117*3.040001%</f>
        <v>304.0001</v>
      </c>
      <c r="K117" s="12" t="n">
        <v>25</v>
      </c>
      <c r="L117" s="10"/>
      <c r="M117" s="10" t="n">
        <f aca="false">H117+I117+J117+K117+L117</f>
        <v>616.0002</v>
      </c>
      <c r="N117" s="10" t="n">
        <f aca="false">+G117-M117</f>
        <v>9383.9998</v>
      </c>
    </row>
    <row r="118" s="13" customFormat="true" ht="19.5" hidden="false" customHeight="true" outlineLevel="0" collapsed="false">
      <c r="A118" s="7" t="n">
        <f aca="false">A117+1</f>
        <v>110</v>
      </c>
      <c r="B118" s="8" t="s">
        <v>214</v>
      </c>
      <c r="C118" s="8" t="s">
        <v>21</v>
      </c>
      <c r="D118" s="8" t="s">
        <v>215</v>
      </c>
      <c r="E118" s="7" t="s">
        <v>18</v>
      </c>
      <c r="F118" s="8" t="s">
        <v>26</v>
      </c>
      <c r="G118" s="9" t="n">
        <v>10340</v>
      </c>
      <c r="H118" s="10" t="n">
        <f aca="false">+G118*2.870001%</f>
        <v>296.7581034</v>
      </c>
      <c r="I118" s="11"/>
      <c r="J118" s="10" t="n">
        <f aca="false">+G118*3.040001%</f>
        <v>314.3361034</v>
      </c>
      <c r="K118" s="12" t="n">
        <v>25</v>
      </c>
      <c r="L118" s="10"/>
      <c r="M118" s="10" t="n">
        <f aca="false">H118+I118+J118+K118+L118</f>
        <v>636.0942068</v>
      </c>
      <c r="N118" s="10" t="n">
        <f aca="false">+G118-M118</f>
        <v>9703.9057932</v>
      </c>
    </row>
    <row r="119" s="13" customFormat="true" ht="19.5" hidden="false" customHeight="true" outlineLevel="0" collapsed="false">
      <c r="A119" s="7" t="n">
        <f aca="false">A118+1</f>
        <v>111</v>
      </c>
      <c r="B119" s="8" t="s">
        <v>216</v>
      </c>
      <c r="C119" s="8" t="s">
        <v>117</v>
      </c>
      <c r="D119" s="8" t="s">
        <v>118</v>
      </c>
      <c r="E119" s="7" t="s">
        <v>18</v>
      </c>
      <c r="F119" s="8" t="s">
        <v>26</v>
      </c>
      <c r="G119" s="9" t="n">
        <v>13200</v>
      </c>
      <c r="H119" s="10" t="n">
        <f aca="false">+G119*2.870001%</f>
        <v>378.840132</v>
      </c>
      <c r="I119" s="11"/>
      <c r="J119" s="10" t="n">
        <f aca="false">+G119*3.040001%</f>
        <v>401.280132</v>
      </c>
      <c r="K119" s="12" t="n">
        <v>25</v>
      </c>
      <c r="L119" s="10" t="n">
        <v>1074.64</v>
      </c>
      <c r="M119" s="10" t="n">
        <f aca="false">H119+I119+J119+K119+L119</f>
        <v>1879.760264</v>
      </c>
      <c r="N119" s="10" t="n">
        <f aca="false">+G119-M119</f>
        <v>11320.239736</v>
      </c>
    </row>
    <row r="120" s="13" customFormat="true" ht="19.5" hidden="false" customHeight="true" outlineLevel="0" collapsed="false">
      <c r="A120" s="7" t="n">
        <f aca="false">A119+1</f>
        <v>112</v>
      </c>
      <c r="B120" s="8" t="s">
        <v>217</v>
      </c>
      <c r="C120" s="8" t="s">
        <v>45</v>
      </c>
      <c r="D120" s="8" t="s">
        <v>218</v>
      </c>
      <c r="E120" s="7" t="s">
        <v>18</v>
      </c>
      <c r="F120" s="8" t="s">
        <v>26</v>
      </c>
      <c r="G120" s="9" t="n">
        <v>13200</v>
      </c>
      <c r="H120" s="10" t="n">
        <f aca="false">+G120*2.870001%</f>
        <v>378.840132</v>
      </c>
      <c r="I120" s="11"/>
      <c r="J120" s="10" t="n">
        <f aca="false">+G120*3.040001%</f>
        <v>401.280132</v>
      </c>
      <c r="K120" s="12" t="n">
        <v>25</v>
      </c>
      <c r="L120" s="10"/>
      <c r="M120" s="10" t="n">
        <f aca="false">H120+I120+J120+K120+L120</f>
        <v>805.120264</v>
      </c>
      <c r="N120" s="10" t="n">
        <f aca="false">+G120-M120</f>
        <v>12394.879736</v>
      </c>
    </row>
    <row r="121" s="13" customFormat="true" ht="19.5" hidden="false" customHeight="true" outlineLevel="0" collapsed="false">
      <c r="A121" s="7" t="n">
        <f aca="false">A120+1</f>
        <v>113</v>
      </c>
      <c r="B121" s="8" t="s">
        <v>219</v>
      </c>
      <c r="C121" s="8" t="s">
        <v>142</v>
      </c>
      <c r="D121" s="8" t="s">
        <v>143</v>
      </c>
      <c r="E121" s="7" t="s">
        <v>18</v>
      </c>
      <c r="F121" s="8" t="s">
        <v>26</v>
      </c>
      <c r="G121" s="9" t="n">
        <v>14300</v>
      </c>
      <c r="H121" s="10" t="n">
        <f aca="false">+G121*2.870001%</f>
        <v>410.410143</v>
      </c>
      <c r="I121" s="11"/>
      <c r="J121" s="10" t="n">
        <f aca="false">+G121*3.040001%</f>
        <v>434.720143</v>
      </c>
      <c r="K121" s="12" t="n">
        <v>25</v>
      </c>
      <c r="L121" s="18"/>
      <c r="M121" s="10" t="n">
        <f aca="false">H121+I121+J121+K121+L121</f>
        <v>870.130286</v>
      </c>
      <c r="N121" s="10" t="n">
        <f aca="false">+G121-M121</f>
        <v>13429.869714</v>
      </c>
    </row>
    <row r="122" s="13" customFormat="true" ht="19.5" hidden="false" customHeight="true" outlineLevel="0" collapsed="false">
      <c r="A122" s="7" t="n">
        <f aca="false">A121+1</f>
        <v>114</v>
      </c>
      <c r="B122" s="8" t="s">
        <v>220</v>
      </c>
      <c r="C122" s="8" t="s">
        <v>138</v>
      </c>
      <c r="D122" s="8" t="s">
        <v>221</v>
      </c>
      <c r="E122" s="7" t="s">
        <v>18</v>
      </c>
      <c r="F122" s="8" t="s">
        <v>26</v>
      </c>
      <c r="G122" s="9" t="n">
        <v>25000</v>
      </c>
      <c r="H122" s="10" t="n">
        <f aca="false">+G122*2.870001%</f>
        <v>717.50025</v>
      </c>
      <c r="I122" s="11"/>
      <c r="J122" s="10" t="n">
        <f aca="false">+G122*3.040001%</f>
        <v>760.00025</v>
      </c>
      <c r="K122" s="12" t="n">
        <v>25</v>
      </c>
      <c r="L122" s="18"/>
      <c r="M122" s="10" t="n">
        <f aca="false">H122+I122+J122+K122+L122</f>
        <v>1502.5005</v>
      </c>
      <c r="N122" s="10" t="n">
        <f aca="false">+G122-M122</f>
        <v>23497.4995</v>
      </c>
    </row>
    <row r="123" s="13" customFormat="true" ht="19.5" hidden="false" customHeight="true" outlineLevel="0" collapsed="false">
      <c r="A123" s="7" t="n">
        <f aca="false">A122+1</f>
        <v>115</v>
      </c>
      <c r="B123" s="8" t="s">
        <v>222</v>
      </c>
      <c r="C123" s="8" t="s">
        <v>142</v>
      </c>
      <c r="D123" s="8" t="s">
        <v>143</v>
      </c>
      <c r="E123" s="7" t="s">
        <v>18</v>
      </c>
      <c r="F123" s="8" t="s">
        <v>26</v>
      </c>
      <c r="G123" s="9" t="n">
        <v>14300</v>
      </c>
      <c r="H123" s="10" t="n">
        <f aca="false">+G123*2.870001%</f>
        <v>410.410143</v>
      </c>
      <c r="I123" s="11"/>
      <c r="J123" s="10" t="n">
        <f aca="false">+G123*3.040001%</f>
        <v>434.720143</v>
      </c>
      <c r="K123" s="12" t="n">
        <v>25</v>
      </c>
      <c r="L123" s="10"/>
      <c r="M123" s="10" t="n">
        <f aca="false">H123+I123+J123+K123+L123</f>
        <v>870.130286</v>
      </c>
      <c r="N123" s="10" t="n">
        <f aca="false">+G123-M123</f>
        <v>13429.869714</v>
      </c>
    </row>
    <row r="124" s="13" customFormat="true" ht="19.5" hidden="false" customHeight="true" outlineLevel="0" collapsed="false">
      <c r="A124" s="7" t="n">
        <f aca="false">A123+1</f>
        <v>116</v>
      </c>
      <c r="B124" s="8" t="s">
        <v>223</v>
      </c>
      <c r="C124" s="8" t="s">
        <v>75</v>
      </c>
      <c r="D124" s="8" t="s">
        <v>224</v>
      </c>
      <c r="E124" s="7" t="s">
        <v>225</v>
      </c>
      <c r="F124" s="8" t="s">
        <v>19</v>
      </c>
      <c r="G124" s="9" t="n">
        <v>200000</v>
      </c>
      <c r="H124" s="10" t="n">
        <f aca="false">+G124*2.870001%</f>
        <v>5740.002</v>
      </c>
      <c r="I124" s="11" t="n">
        <v>35911.99</v>
      </c>
      <c r="J124" s="10" t="n">
        <v>4943.804</v>
      </c>
      <c r="K124" s="12" t="n">
        <v>25</v>
      </c>
      <c r="L124" s="10"/>
      <c r="M124" s="10" t="n">
        <f aca="false">H124+I124+J124+K124+L124</f>
        <v>46620.796</v>
      </c>
      <c r="N124" s="10" t="n">
        <f aca="false">+G124-M124</f>
        <v>153379.204</v>
      </c>
    </row>
    <row r="125" s="13" customFormat="true" ht="19.5" hidden="false" customHeight="true" outlineLevel="0" collapsed="false">
      <c r="A125" s="7" t="n">
        <f aca="false">A124+1</f>
        <v>117</v>
      </c>
      <c r="B125" s="8" t="s">
        <v>226</v>
      </c>
      <c r="C125" s="8" t="s">
        <v>24</v>
      </c>
      <c r="D125" s="8" t="s">
        <v>227</v>
      </c>
      <c r="E125" s="7" t="s">
        <v>225</v>
      </c>
      <c r="F125" s="8" t="s">
        <v>26</v>
      </c>
      <c r="G125" s="9" t="n">
        <v>235000</v>
      </c>
      <c r="H125" s="10" t="n">
        <f aca="false">+G125*2.870001%</f>
        <v>6744.50235</v>
      </c>
      <c r="I125" s="11" t="n">
        <v>44410.86</v>
      </c>
      <c r="J125" s="10" t="n">
        <v>4943.804</v>
      </c>
      <c r="K125" s="12" t="n">
        <v>25</v>
      </c>
      <c r="L125" s="10"/>
      <c r="M125" s="10" t="n">
        <f aca="false">H125+I125+J125+K125+L125</f>
        <v>56124.16635</v>
      </c>
      <c r="N125" s="10" t="n">
        <f aca="false">+G125-M125</f>
        <v>178875.83365</v>
      </c>
    </row>
    <row r="126" s="13" customFormat="true" ht="19.5" hidden="false" customHeight="true" outlineLevel="0" collapsed="false">
      <c r="A126" s="7" t="n">
        <f aca="false">A125+1</f>
        <v>118</v>
      </c>
      <c r="B126" s="8" t="s">
        <v>228</v>
      </c>
      <c r="C126" s="8" t="s">
        <v>24</v>
      </c>
      <c r="D126" s="8" t="s">
        <v>229</v>
      </c>
      <c r="E126" s="7" t="s">
        <v>225</v>
      </c>
      <c r="F126" s="8" t="s">
        <v>26</v>
      </c>
      <c r="G126" s="9" t="n">
        <v>150000</v>
      </c>
      <c r="H126" s="10" t="n">
        <f aca="false">+G126*2.870001%</f>
        <v>4305.0015</v>
      </c>
      <c r="I126" s="11" t="n">
        <v>23866.69</v>
      </c>
      <c r="J126" s="10" t="n">
        <f aca="false">+G126*3.04%</f>
        <v>4560</v>
      </c>
      <c r="K126" s="12" t="n">
        <v>25</v>
      </c>
      <c r="L126" s="10"/>
      <c r="M126" s="10" t="n">
        <f aca="false">H126+I126+J126+K126+L126</f>
        <v>32756.6915</v>
      </c>
      <c r="N126" s="10" t="n">
        <f aca="false">+G126-M126</f>
        <v>117243.3085</v>
      </c>
    </row>
    <row r="127" s="13" customFormat="true" ht="19.5" hidden="false" customHeight="true" outlineLevel="0" collapsed="false">
      <c r="A127" s="7" t="n">
        <f aca="false">A126+1</f>
        <v>119</v>
      </c>
      <c r="B127" s="8" t="s">
        <v>230</v>
      </c>
      <c r="C127" s="8" t="s">
        <v>24</v>
      </c>
      <c r="D127" s="8" t="s">
        <v>231</v>
      </c>
      <c r="E127" s="7" t="s">
        <v>225</v>
      </c>
      <c r="F127" s="8" t="s">
        <v>26</v>
      </c>
      <c r="G127" s="9" t="n">
        <v>104390</v>
      </c>
      <c r="H127" s="10" t="n">
        <f aca="false">+G127*2.870001%</f>
        <v>2995.9940439</v>
      </c>
      <c r="I127" s="11" t="n">
        <v>13138.08</v>
      </c>
      <c r="J127" s="10" t="n">
        <f aca="false">+G127*3.04%</f>
        <v>3173.456</v>
      </c>
      <c r="K127" s="12" t="n">
        <v>25</v>
      </c>
      <c r="L127" s="10" t="n">
        <v>1350.12</v>
      </c>
      <c r="M127" s="10" t="n">
        <f aca="false">H127+I127+J127+K127+L127</f>
        <v>20682.6500439</v>
      </c>
      <c r="N127" s="10" t="n">
        <f aca="false">+G127-M127</f>
        <v>83707.3499561</v>
      </c>
    </row>
    <row r="128" s="13" customFormat="true" ht="19.5" hidden="false" customHeight="true" outlineLevel="0" collapsed="false">
      <c r="A128" s="7" t="n">
        <f aca="false">A127+1</f>
        <v>120</v>
      </c>
      <c r="B128" s="8" t="s">
        <v>232</v>
      </c>
      <c r="C128" s="8" t="s">
        <v>142</v>
      </c>
      <c r="D128" s="8" t="s">
        <v>233</v>
      </c>
      <c r="E128" s="7" t="s">
        <v>18</v>
      </c>
      <c r="F128" s="8" t="s">
        <v>26</v>
      </c>
      <c r="G128" s="9" t="n">
        <v>13200</v>
      </c>
      <c r="H128" s="10" t="n">
        <f aca="false">+G128*2.870001%</f>
        <v>378.840132</v>
      </c>
      <c r="I128" s="11"/>
      <c r="J128" s="10" t="n">
        <f aca="false">+G128*3.040001%</f>
        <v>401.280132</v>
      </c>
      <c r="K128" s="12" t="n">
        <v>25</v>
      </c>
      <c r="L128" s="10"/>
      <c r="M128" s="10" t="n">
        <f aca="false">H128+I128+J128+K128+L128</f>
        <v>805.120264</v>
      </c>
      <c r="N128" s="10" t="n">
        <f aca="false">+G128-M128</f>
        <v>12394.879736</v>
      </c>
    </row>
    <row r="129" s="13" customFormat="true" ht="19.5" hidden="false" customHeight="true" outlineLevel="0" collapsed="false">
      <c r="A129" s="7" t="n">
        <f aca="false">A128+1</f>
        <v>121</v>
      </c>
      <c r="B129" s="8" t="s">
        <v>234</v>
      </c>
      <c r="C129" s="8" t="s">
        <v>159</v>
      </c>
      <c r="D129" s="8" t="s">
        <v>235</v>
      </c>
      <c r="E129" s="7" t="s">
        <v>18</v>
      </c>
      <c r="F129" s="8" t="s">
        <v>26</v>
      </c>
      <c r="G129" s="9" t="n">
        <v>12000</v>
      </c>
      <c r="H129" s="10" t="n">
        <f aca="false">+G129*2.870001%</f>
        <v>344.40012</v>
      </c>
      <c r="I129" s="18"/>
      <c r="J129" s="10" t="n">
        <f aca="false">+G129*3.040001%</f>
        <v>364.80012</v>
      </c>
      <c r="K129" s="12" t="n">
        <v>25</v>
      </c>
      <c r="L129" s="10"/>
      <c r="M129" s="10" t="n">
        <f aca="false">H129+I129+J129+K129+L129</f>
        <v>734.20024</v>
      </c>
      <c r="N129" s="10" t="n">
        <f aca="false">+G129-M129</f>
        <v>11265.79976</v>
      </c>
    </row>
    <row r="130" s="13" customFormat="true" ht="19.5" hidden="false" customHeight="true" outlineLevel="0" collapsed="false">
      <c r="A130" s="7" t="n">
        <f aca="false">A129+1</f>
        <v>122</v>
      </c>
      <c r="B130" s="8" t="s">
        <v>236</v>
      </c>
      <c r="C130" s="8" t="s">
        <v>59</v>
      </c>
      <c r="D130" s="8" t="s">
        <v>68</v>
      </c>
      <c r="E130" s="7" t="s">
        <v>18</v>
      </c>
      <c r="F130" s="8" t="s">
        <v>19</v>
      </c>
      <c r="G130" s="9" t="n">
        <v>14000</v>
      </c>
      <c r="H130" s="10" t="n">
        <f aca="false">+G130*2.870001%</f>
        <v>401.80014</v>
      </c>
      <c r="I130" s="18"/>
      <c r="J130" s="10" t="n">
        <f aca="false">+G130*3.040001%</f>
        <v>425.60014</v>
      </c>
      <c r="K130" s="12" t="n">
        <v>25</v>
      </c>
      <c r="L130" s="10"/>
      <c r="M130" s="10" t="n">
        <f aca="false">H130+I130+J130+K130+L130</f>
        <v>852.40028</v>
      </c>
      <c r="N130" s="10" t="n">
        <f aca="false">+G130-M130</f>
        <v>13147.59972</v>
      </c>
    </row>
    <row r="131" s="13" customFormat="true" ht="19.5" hidden="false" customHeight="true" outlineLevel="0" collapsed="false">
      <c r="A131" s="7" t="n">
        <f aca="false">A130+1</f>
        <v>123</v>
      </c>
      <c r="B131" s="8" t="s">
        <v>237</v>
      </c>
      <c r="C131" s="8" t="s">
        <v>188</v>
      </c>
      <c r="D131" s="8" t="s">
        <v>238</v>
      </c>
      <c r="E131" s="7" t="s">
        <v>18</v>
      </c>
      <c r="F131" s="8" t="s">
        <v>26</v>
      </c>
      <c r="G131" s="9" t="n">
        <v>35000</v>
      </c>
      <c r="H131" s="10" t="n">
        <f aca="false">+G131*2.870001%</f>
        <v>1004.50035</v>
      </c>
      <c r="I131" s="18"/>
      <c r="J131" s="10" t="n">
        <f aca="false">+G131*3.040001%</f>
        <v>1064.00035</v>
      </c>
      <c r="K131" s="12" t="n">
        <v>25</v>
      </c>
      <c r="L131" s="10"/>
      <c r="M131" s="10" t="n">
        <f aca="false">H131+I131+J131+K131+L131</f>
        <v>2093.5007</v>
      </c>
      <c r="N131" s="10" t="n">
        <f aca="false">+G131-M131</f>
        <v>32906.4993</v>
      </c>
    </row>
    <row r="132" s="13" customFormat="true" ht="19.5" hidden="false" customHeight="true" outlineLevel="0" collapsed="false">
      <c r="A132" s="7" t="n">
        <f aca="false">A131+1</f>
        <v>124</v>
      </c>
      <c r="B132" s="8" t="s">
        <v>239</v>
      </c>
      <c r="C132" s="8" t="s">
        <v>16</v>
      </c>
      <c r="D132" s="8" t="s">
        <v>17</v>
      </c>
      <c r="E132" s="7" t="s">
        <v>18</v>
      </c>
      <c r="F132" s="8" t="s">
        <v>19</v>
      </c>
      <c r="G132" s="9" t="n">
        <v>13200</v>
      </c>
      <c r="H132" s="10" t="n">
        <f aca="false">+G132*2.870001%</f>
        <v>378.840132</v>
      </c>
      <c r="I132" s="11"/>
      <c r="J132" s="10" t="n">
        <f aca="false">+G132*3.040001%</f>
        <v>401.280132</v>
      </c>
      <c r="K132" s="12" t="n">
        <v>25</v>
      </c>
      <c r="L132" s="10"/>
      <c r="M132" s="10" t="n">
        <f aca="false">H132+I132+J132+K132+L132</f>
        <v>805.120264</v>
      </c>
      <c r="N132" s="10" t="n">
        <f aca="false">+G132-M132</f>
        <v>12394.879736</v>
      </c>
    </row>
    <row r="133" s="13" customFormat="true" ht="19.5" hidden="false" customHeight="true" outlineLevel="0" collapsed="false">
      <c r="A133" s="7" t="n">
        <f aca="false">A132+1</f>
        <v>125</v>
      </c>
      <c r="B133" s="8" t="s">
        <v>240</v>
      </c>
      <c r="C133" s="8" t="s">
        <v>117</v>
      </c>
      <c r="D133" s="8" t="s">
        <v>241</v>
      </c>
      <c r="E133" s="7" t="s">
        <v>18</v>
      </c>
      <c r="F133" s="8" t="s">
        <v>26</v>
      </c>
      <c r="G133" s="9" t="n">
        <v>27000</v>
      </c>
      <c r="H133" s="10" t="n">
        <f aca="false">+G133*2.870001%</f>
        <v>774.90027</v>
      </c>
      <c r="I133" s="11"/>
      <c r="J133" s="10" t="n">
        <f aca="false">+G133*3.040001%</f>
        <v>820.80027</v>
      </c>
      <c r="K133" s="12" t="n">
        <v>25</v>
      </c>
      <c r="L133" s="10"/>
      <c r="M133" s="10" t="n">
        <f aca="false">H133+I133+J133+K133+L133</f>
        <v>1620.70054</v>
      </c>
      <c r="N133" s="10" t="n">
        <f aca="false">+G133-M133</f>
        <v>25379.29946</v>
      </c>
    </row>
    <row r="134" s="13" customFormat="true" ht="19.5" hidden="false" customHeight="true" outlineLevel="0" collapsed="false">
      <c r="A134" s="7" t="n">
        <f aca="false">A133+1</f>
        <v>126</v>
      </c>
      <c r="B134" s="8" t="s">
        <v>242</v>
      </c>
      <c r="C134" s="8" t="s">
        <v>75</v>
      </c>
      <c r="D134" s="8" t="s">
        <v>243</v>
      </c>
      <c r="E134" s="7" t="s">
        <v>18</v>
      </c>
      <c r="F134" s="8" t="s">
        <v>26</v>
      </c>
      <c r="G134" s="9" t="n">
        <v>16000</v>
      </c>
      <c r="H134" s="10" t="n">
        <f aca="false">+G134*2.870001%</f>
        <v>459.20016</v>
      </c>
      <c r="I134" s="11"/>
      <c r="J134" s="10" t="n">
        <f aca="false">+G134*3.040001%</f>
        <v>486.40016</v>
      </c>
      <c r="K134" s="12" t="n">
        <v>25</v>
      </c>
      <c r="L134" s="10"/>
      <c r="M134" s="10" t="n">
        <f aca="false">H134+I134+J134+K134+L134</f>
        <v>970.60032</v>
      </c>
      <c r="N134" s="10" t="n">
        <f aca="false">+G134-M134</f>
        <v>15029.39968</v>
      </c>
    </row>
    <row r="135" s="13" customFormat="true" ht="19.5" hidden="false" customHeight="true" outlineLevel="0" collapsed="false">
      <c r="A135" s="7" t="n">
        <f aca="false">A134+1</f>
        <v>127</v>
      </c>
      <c r="B135" s="8" t="s">
        <v>244</v>
      </c>
      <c r="C135" s="8" t="s">
        <v>59</v>
      </c>
      <c r="D135" s="8" t="s">
        <v>68</v>
      </c>
      <c r="E135" s="7" t="s">
        <v>18</v>
      </c>
      <c r="F135" s="8" t="s">
        <v>19</v>
      </c>
      <c r="G135" s="9" t="n">
        <v>10000</v>
      </c>
      <c r="H135" s="10" t="n">
        <f aca="false">+G135*2.870001%</f>
        <v>287.0001</v>
      </c>
      <c r="I135" s="11"/>
      <c r="J135" s="10" t="n">
        <f aca="false">+G135*3.040001%</f>
        <v>304.0001</v>
      </c>
      <c r="K135" s="12" t="n">
        <v>25</v>
      </c>
      <c r="L135" s="10"/>
      <c r="M135" s="10" t="n">
        <f aca="false">H135+I135+J135+K135+L135</f>
        <v>616.0002</v>
      </c>
      <c r="N135" s="10" t="n">
        <f aca="false">+G135-M135</f>
        <v>9383.9998</v>
      </c>
    </row>
    <row r="136" s="13" customFormat="true" ht="19.5" hidden="false" customHeight="true" outlineLevel="0" collapsed="false">
      <c r="A136" s="7" t="n">
        <f aca="false">A135+1</f>
        <v>128</v>
      </c>
      <c r="B136" s="8" t="s">
        <v>245</v>
      </c>
      <c r="C136" s="8" t="s">
        <v>16</v>
      </c>
      <c r="D136" s="8" t="s">
        <v>17</v>
      </c>
      <c r="E136" s="7" t="s">
        <v>18</v>
      </c>
      <c r="F136" s="8" t="s">
        <v>19</v>
      </c>
      <c r="G136" s="9" t="n">
        <v>14000</v>
      </c>
      <c r="H136" s="10" t="n">
        <f aca="false">+G136*2.870001%</f>
        <v>401.80014</v>
      </c>
      <c r="I136" s="11"/>
      <c r="J136" s="10" t="n">
        <f aca="false">+G136*3.040001%</f>
        <v>425.60014</v>
      </c>
      <c r="K136" s="12" t="n">
        <v>25</v>
      </c>
      <c r="L136" s="10"/>
      <c r="M136" s="10" t="n">
        <f aca="false">H136+I136+J136+K136+L136</f>
        <v>852.40028</v>
      </c>
      <c r="N136" s="10" t="n">
        <f aca="false">+G136-M136</f>
        <v>13147.59972</v>
      </c>
    </row>
    <row r="137" s="13" customFormat="true" ht="19.5" hidden="false" customHeight="true" outlineLevel="0" collapsed="false">
      <c r="A137" s="7" t="n">
        <f aca="false">A136+1</f>
        <v>129</v>
      </c>
      <c r="B137" s="8" t="s">
        <v>246</v>
      </c>
      <c r="C137" s="8" t="s">
        <v>97</v>
      </c>
      <c r="D137" s="8" t="s">
        <v>197</v>
      </c>
      <c r="E137" s="7" t="s">
        <v>18</v>
      </c>
      <c r="F137" s="8" t="s">
        <v>19</v>
      </c>
      <c r="G137" s="9" t="n">
        <v>10000</v>
      </c>
      <c r="H137" s="10" t="n">
        <f aca="false">+G137*2.870001%</f>
        <v>287.0001</v>
      </c>
      <c r="I137" s="11"/>
      <c r="J137" s="10" t="n">
        <f aca="false">+G137*3.040001%</f>
        <v>304.0001</v>
      </c>
      <c r="K137" s="12" t="n">
        <v>25</v>
      </c>
      <c r="L137" s="10"/>
      <c r="M137" s="10" t="n">
        <f aca="false">H137+I137+J137+K137+L137</f>
        <v>616.0002</v>
      </c>
      <c r="N137" s="10" t="n">
        <f aca="false">+G137-M137</f>
        <v>9383.9998</v>
      </c>
    </row>
    <row r="138" s="13" customFormat="true" ht="19.5" hidden="false" customHeight="true" outlineLevel="0" collapsed="false">
      <c r="A138" s="7" t="n">
        <f aca="false">A137+1</f>
        <v>130</v>
      </c>
      <c r="B138" s="8" t="s">
        <v>247</v>
      </c>
      <c r="C138" s="8" t="s">
        <v>59</v>
      </c>
      <c r="D138" s="8" t="s">
        <v>68</v>
      </c>
      <c r="E138" s="7" t="s">
        <v>18</v>
      </c>
      <c r="F138" s="8" t="s">
        <v>26</v>
      </c>
      <c r="G138" s="9" t="n">
        <v>10000</v>
      </c>
      <c r="H138" s="10" t="n">
        <f aca="false">+G138*2.870001%</f>
        <v>287.0001</v>
      </c>
      <c r="I138" s="11"/>
      <c r="J138" s="10" t="n">
        <f aca="false">+G138*3.040001%</f>
        <v>304.0001</v>
      </c>
      <c r="K138" s="12" t="n">
        <v>25</v>
      </c>
      <c r="L138" s="10"/>
      <c r="M138" s="10" t="n">
        <f aca="false">H138+I138+J138+K138+L138</f>
        <v>616.0002</v>
      </c>
      <c r="N138" s="10" t="n">
        <f aca="false">+G138-M138</f>
        <v>9383.9998</v>
      </c>
    </row>
    <row r="139" s="13" customFormat="true" ht="19.5" hidden="false" customHeight="true" outlineLevel="0" collapsed="false">
      <c r="A139" s="7" t="n">
        <f aca="false">A138+1</f>
        <v>131</v>
      </c>
      <c r="B139" s="8" t="s">
        <v>248</v>
      </c>
      <c r="C139" s="8" t="s">
        <v>45</v>
      </c>
      <c r="D139" s="8" t="s">
        <v>249</v>
      </c>
      <c r="E139" s="7" t="s">
        <v>18</v>
      </c>
      <c r="F139" s="8" t="s">
        <v>26</v>
      </c>
      <c r="G139" s="9" t="n">
        <v>31500</v>
      </c>
      <c r="H139" s="10" t="n">
        <f aca="false">+G139*2.870001%</f>
        <v>904.050315</v>
      </c>
      <c r="I139" s="11"/>
      <c r="J139" s="10" t="n">
        <f aca="false">+G139*3.040001%</f>
        <v>957.600315</v>
      </c>
      <c r="K139" s="12" t="n">
        <v>25</v>
      </c>
      <c r="L139" s="10"/>
      <c r="M139" s="10" t="n">
        <f aca="false">H139+I139+J139+K139+L139</f>
        <v>1886.65063</v>
      </c>
      <c r="N139" s="10" t="n">
        <f aca="false">+G139-M139</f>
        <v>29613.34937</v>
      </c>
    </row>
    <row r="140" s="13" customFormat="true" ht="19.5" hidden="false" customHeight="true" outlineLevel="0" collapsed="false">
      <c r="A140" s="7" t="n">
        <f aca="false">A139+1</f>
        <v>132</v>
      </c>
      <c r="B140" s="8" t="s">
        <v>250</v>
      </c>
      <c r="C140" s="8" t="s">
        <v>71</v>
      </c>
      <c r="D140" s="8" t="s">
        <v>251</v>
      </c>
      <c r="E140" s="7" t="s">
        <v>18</v>
      </c>
      <c r="F140" s="8" t="s">
        <v>26</v>
      </c>
      <c r="G140" s="9" t="n">
        <v>60000</v>
      </c>
      <c r="H140" s="10" t="n">
        <f aca="false">+G140*2.870001%</f>
        <v>1722.0006</v>
      </c>
      <c r="I140" s="11" t="n">
        <v>3486.65</v>
      </c>
      <c r="J140" s="10" t="n">
        <f aca="false">+G140*3.040001%</f>
        <v>1824.0006</v>
      </c>
      <c r="K140" s="12" t="n">
        <v>25</v>
      </c>
      <c r="L140" s="10"/>
      <c r="M140" s="10" t="n">
        <f aca="false">H140+I140+J140+K140+L140</f>
        <v>7057.6512</v>
      </c>
      <c r="N140" s="10" t="n">
        <f aca="false">+G140-M140</f>
        <v>52942.3488</v>
      </c>
    </row>
    <row r="141" s="13" customFormat="true" ht="19.5" hidden="false" customHeight="true" outlineLevel="0" collapsed="false">
      <c r="A141" s="7" t="n">
        <f aca="false">A140+1</f>
        <v>133</v>
      </c>
      <c r="B141" s="8" t="s">
        <v>252</v>
      </c>
      <c r="C141" s="8" t="s">
        <v>48</v>
      </c>
      <c r="D141" s="8" t="s">
        <v>49</v>
      </c>
      <c r="E141" s="7" t="s">
        <v>18</v>
      </c>
      <c r="F141" s="8" t="s">
        <v>26</v>
      </c>
      <c r="G141" s="9" t="n">
        <v>15400</v>
      </c>
      <c r="H141" s="10" t="n">
        <f aca="false">+G141*2.870001%</f>
        <v>441.980154</v>
      </c>
      <c r="I141" s="11"/>
      <c r="J141" s="10" t="n">
        <f aca="false">+G141*3.040001%</f>
        <v>468.160154</v>
      </c>
      <c r="K141" s="12" t="n">
        <v>25</v>
      </c>
      <c r="L141" s="10"/>
      <c r="M141" s="10" t="n">
        <f aca="false">H141+I141+J141+K141+L141</f>
        <v>935.140308</v>
      </c>
      <c r="N141" s="10" t="n">
        <f aca="false">+G141-M141</f>
        <v>14464.859692</v>
      </c>
    </row>
    <row r="142" s="13" customFormat="true" ht="19.5" hidden="false" customHeight="true" outlineLevel="0" collapsed="false">
      <c r="A142" s="7" t="n">
        <f aca="false">A141+1</f>
        <v>134</v>
      </c>
      <c r="B142" s="8" t="s">
        <v>253</v>
      </c>
      <c r="C142" s="8" t="s">
        <v>38</v>
      </c>
      <c r="D142" s="8" t="s">
        <v>41</v>
      </c>
      <c r="E142" s="7" t="s">
        <v>18</v>
      </c>
      <c r="F142" s="8" t="s">
        <v>26</v>
      </c>
      <c r="G142" s="9" t="n">
        <v>35000</v>
      </c>
      <c r="H142" s="10" t="n">
        <f aca="false">+G142*2.870001%</f>
        <v>1004.50035</v>
      </c>
      <c r="I142" s="18"/>
      <c r="J142" s="10" t="n">
        <f aca="false">+G142*3.040001%</f>
        <v>1064.00035</v>
      </c>
      <c r="K142" s="12" t="n">
        <v>25</v>
      </c>
      <c r="L142" s="10"/>
      <c r="M142" s="10" t="n">
        <f aca="false">H142+I142+J142+K142+L142</f>
        <v>2093.5007</v>
      </c>
      <c r="N142" s="10" t="n">
        <f aca="false">+G142-M142</f>
        <v>32906.4993</v>
      </c>
    </row>
    <row r="143" s="13" customFormat="true" ht="19.5" hidden="false" customHeight="true" outlineLevel="0" collapsed="false">
      <c r="A143" s="7" t="n">
        <f aca="false">A142+1</f>
        <v>135</v>
      </c>
      <c r="B143" s="8" t="s">
        <v>254</v>
      </c>
      <c r="C143" s="8" t="s">
        <v>117</v>
      </c>
      <c r="D143" s="8" t="s">
        <v>118</v>
      </c>
      <c r="E143" s="7" t="s">
        <v>18</v>
      </c>
      <c r="F143" s="8" t="s">
        <v>26</v>
      </c>
      <c r="G143" s="9" t="n">
        <v>13200</v>
      </c>
      <c r="H143" s="10" t="n">
        <f aca="false">+G143*2.870001%</f>
        <v>378.840132</v>
      </c>
      <c r="I143" s="11"/>
      <c r="J143" s="10" t="n">
        <f aca="false">+G143*3.040001%</f>
        <v>401.280132</v>
      </c>
      <c r="K143" s="12" t="n">
        <v>25</v>
      </c>
      <c r="L143" s="10"/>
      <c r="M143" s="10" t="n">
        <f aca="false">H143+I143+J143+K143+L143</f>
        <v>805.120264</v>
      </c>
      <c r="N143" s="10" t="n">
        <f aca="false">+G143-M143</f>
        <v>12394.879736</v>
      </c>
    </row>
    <row r="144" s="13" customFormat="true" ht="19.5" hidden="false" customHeight="true" outlineLevel="0" collapsed="false">
      <c r="A144" s="7" t="n">
        <f aca="false">A143+1</f>
        <v>136</v>
      </c>
      <c r="B144" s="8" t="s">
        <v>255</v>
      </c>
      <c r="C144" s="8" t="s">
        <v>97</v>
      </c>
      <c r="D144" s="8" t="s">
        <v>164</v>
      </c>
      <c r="E144" s="7" t="s">
        <v>18</v>
      </c>
      <c r="F144" s="8" t="s">
        <v>26</v>
      </c>
      <c r="G144" s="9" t="n">
        <v>30000</v>
      </c>
      <c r="H144" s="10" t="n">
        <f aca="false">+G144*2.870001%</f>
        <v>861.0003</v>
      </c>
      <c r="I144" s="11"/>
      <c r="J144" s="10" t="n">
        <f aca="false">+G144*3.040001%</f>
        <v>912.0003</v>
      </c>
      <c r="K144" s="12" t="n">
        <v>25</v>
      </c>
      <c r="L144" s="10"/>
      <c r="M144" s="10" t="n">
        <f aca="false">H144+I144+J144+K144+L144</f>
        <v>1798.0006</v>
      </c>
      <c r="N144" s="10" t="n">
        <f aca="false">+G144-M144</f>
        <v>28201.9994</v>
      </c>
    </row>
    <row r="145" s="13" customFormat="true" ht="19.5" hidden="false" customHeight="true" outlineLevel="0" collapsed="false">
      <c r="A145" s="7" t="n">
        <f aca="false">A144+1</f>
        <v>137</v>
      </c>
      <c r="B145" s="8" t="s">
        <v>256</v>
      </c>
      <c r="C145" s="8" t="s">
        <v>16</v>
      </c>
      <c r="D145" s="8" t="s">
        <v>257</v>
      </c>
      <c r="E145" s="7" t="s">
        <v>18</v>
      </c>
      <c r="F145" s="8" t="s">
        <v>26</v>
      </c>
      <c r="G145" s="9" t="n">
        <v>11000</v>
      </c>
      <c r="H145" s="10" t="n">
        <f aca="false">+G145*2.870001%</f>
        <v>315.70011</v>
      </c>
      <c r="I145" s="11"/>
      <c r="J145" s="10" t="n">
        <f aca="false">+G145*3.040001%</f>
        <v>334.40011</v>
      </c>
      <c r="K145" s="12" t="n">
        <v>25</v>
      </c>
      <c r="L145" s="10"/>
      <c r="M145" s="10" t="n">
        <f aca="false">H145+I145+J145+K145+L145</f>
        <v>675.10022</v>
      </c>
      <c r="N145" s="10" t="n">
        <f aca="false">+G145-M145</f>
        <v>10324.89978</v>
      </c>
    </row>
    <row r="146" s="13" customFormat="true" ht="19.5" hidden="false" customHeight="true" outlineLevel="0" collapsed="false">
      <c r="A146" s="7" t="n">
        <f aca="false">A145+1</f>
        <v>138</v>
      </c>
      <c r="B146" s="8" t="s">
        <v>258</v>
      </c>
      <c r="C146" s="8" t="s">
        <v>142</v>
      </c>
      <c r="D146" s="8" t="s">
        <v>143</v>
      </c>
      <c r="E146" s="7" t="s">
        <v>18</v>
      </c>
      <c r="F146" s="8" t="s">
        <v>26</v>
      </c>
      <c r="G146" s="9" t="n">
        <v>14300</v>
      </c>
      <c r="H146" s="10" t="n">
        <f aca="false">+G146*2.870001%</f>
        <v>410.410143</v>
      </c>
      <c r="I146" s="11"/>
      <c r="J146" s="10" t="n">
        <f aca="false">+G146*3.040001%</f>
        <v>434.720143</v>
      </c>
      <c r="K146" s="12" t="n">
        <v>25</v>
      </c>
      <c r="L146" s="10"/>
      <c r="M146" s="10" t="n">
        <f aca="false">H146+I146+J146+K146+L146</f>
        <v>870.130286</v>
      </c>
      <c r="N146" s="10" t="n">
        <f aca="false">+G146-M146</f>
        <v>13429.869714</v>
      </c>
    </row>
    <row r="147" s="13" customFormat="true" ht="19.5" hidden="false" customHeight="true" outlineLevel="0" collapsed="false">
      <c r="A147" s="7" t="n">
        <f aca="false">A146+1</f>
        <v>139</v>
      </c>
      <c r="B147" s="8" t="s">
        <v>259</v>
      </c>
      <c r="C147" s="8" t="s">
        <v>159</v>
      </c>
      <c r="D147" s="8" t="s">
        <v>260</v>
      </c>
      <c r="E147" s="7" t="s">
        <v>18</v>
      </c>
      <c r="F147" s="8" t="s">
        <v>26</v>
      </c>
      <c r="G147" s="9" t="n">
        <v>20000</v>
      </c>
      <c r="H147" s="10" t="n">
        <f aca="false">+G147*2.870001%</f>
        <v>574.0002</v>
      </c>
      <c r="I147" s="11"/>
      <c r="J147" s="10" t="n">
        <f aca="false">+G147*3.040001%</f>
        <v>608.0002</v>
      </c>
      <c r="K147" s="12" t="n">
        <v>25</v>
      </c>
      <c r="L147" s="10"/>
      <c r="M147" s="10" t="n">
        <f aca="false">H147+I147+J147+K147+L147</f>
        <v>1207.0004</v>
      </c>
      <c r="N147" s="10" t="n">
        <f aca="false">+G147-M147</f>
        <v>18792.9996</v>
      </c>
    </row>
    <row r="148" s="13" customFormat="true" ht="19.5" hidden="false" customHeight="true" outlineLevel="0" collapsed="false">
      <c r="A148" s="7" t="n">
        <f aca="false">A147+1</f>
        <v>140</v>
      </c>
      <c r="B148" s="8" t="s">
        <v>261</v>
      </c>
      <c r="C148" s="8" t="s">
        <v>59</v>
      </c>
      <c r="D148" s="8" t="s">
        <v>68</v>
      </c>
      <c r="E148" s="7" t="s">
        <v>18</v>
      </c>
      <c r="F148" s="8" t="s">
        <v>19</v>
      </c>
      <c r="G148" s="9" t="n">
        <v>10000</v>
      </c>
      <c r="H148" s="10" t="n">
        <f aca="false">+G148*2.870001%</f>
        <v>287.0001</v>
      </c>
      <c r="I148" s="11"/>
      <c r="J148" s="10" t="n">
        <f aca="false">+G148*3.040001%</f>
        <v>304.0001</v>
      </c>
      <c r="K148" s="12" t="n">
        <v>25</v>
      </c>
      <c r="L148" s="10"/>
      <c r="M148" s="10" t="n">
        <f aca="false">H148+I148+J148+K148+L148</f>
        <v>616.0002</v>
      </c>
      <c r="N148" s="10" t="n">
        <f aca="false">+G148-M148</f>
        <v>9383.9998</v>
      </c>
    </row>
    <row r="149" s="13" customFormat="true" ht="19.5" hidden="false" customHeight="true" outlineLevel="0" collapsed="false">
      <c r="A149" s="7" t="n">
        <f aca="false">A148+1</f>
        <v>141</v>
      </c>
      <c r="B149" s="8" t="s">
        <v>262</v>
      </c>
      <c r="C149" s="8" t="s">
        <v>16</v>
      </c>
      <c r="D149" s="8" t="s">
        <v>17</v>
      </c>
      <c r="E149" s="7" t="s">
        <v>18</v>
      </c>
      <c r="F149" s="8" t="s">
        <v>19</v>
      </c>
      <c r="G149" s="9" t="n">
        <v>12000</v>
      </c>
      <c r="H149" s="10" t="n">
        <f aca="false">+G149*2.870001%</f>
        <v>344.40012</v>
      </c>
      <c r="I149" s="11"/>
      <c r="J149" s="10" t="n">
        <f aca="false">+G149*3.040001%</f>
        <v>364.80012</v>
      </c>
      <c r="K149" s="12" t="n">
        <v>25</v>
      </c>
      <c r="L149" s="10"/>
      <c r="M149" s="10" t="n">
        <f aca="false">H149+I149+J149+K149+L149</f>
        <v>734.20024</v>
      </c>
      <c r="N149" s="10" t="n">
        <f aca="false">+G149-M149</f>
        <v>11265.79976</v>
      </c>
    </row>
    <row r="150" s="13" customFormat="true" ht="19.5" hidden="false" customHeight="true" outlineLevel="0" collapsed="false">
      <c r="A150" s="7" t="n">
        <f aca="false">A149+1</f>
        <v>142</v>
      </c>
      <c r="B150" s="8" t="s">
        <v>263</v>
      </c>
      <c r="C150" s="8" t="s">
        <v>117</v>
      </c>
      <c r="D150" s="8" t="s">
        <v>118</v>
      </c>
      <c r="E150" s="7" t="s">
        <v>18</v>
      </c>
      <c r="F150" s="8" t="s">
        <v>26</v>
      </c>
      <c r="G150" s="9" t="n">
        <v>13200</v>
      </c>
      <c r="H150" s="10" t="n">
        <f aca="false">+G150*2.870001%</f>
        <v>378.840132</v>
      </c>
      <c r="I150" s="11"/>
      <c r="J150" s="10" t="n">
        <f aca="false">+G150*3.040001%</f>
        <v>401.280132</v>
      </c>
      <c r="K150" s="12" t="n">
        <v>25</v>
      </c>
      <c r="L150" s="10"/>
      <c r="M150" s="10" t="n">
        <f aca="false">H150+I150+J150+K150+L150</f>
        <v>805.120264</v>
      </c>
      <c r="N150" s="10" t="n">
        <f aca="false">+G150-M150</f>
        <v>12394.879736</v>
      </c>
    </row>
    <row r="151" s="23" customFormat="true" ht="19.5" hidden="false" customHeight="true" outlineLevel="0" collapsed="false">
      <c r="A151" s="7" t="n">
        <f aca="false">A150+1</f>
        <v>143</v>
      </c>
      <c r="B151" s="19" t="s">
        <v>264</v>
      </c>
      <c r="C151" s="19" t="s">
        <v>59</v>
      </c>
      <c r="D151" s="19" t="s">
        <v>68</v>
      </c>
      <c r="E151" s="20" t="s">
        <v>18</v>
      </c>
      <c r="F151" s="19" t="s">
        <v>19</v>
      </c>
      <c r="G151" s="21" t="n">
        <v>10000</v>
      </c>
      <c r="H151" s="10" t="n">
        <f aca="false">+G151*2.870001%</f>
        <v>287.0001</v>
      </c>
      <c r="I151" s="11"/>
      <c r="J151" s="10" t="n">
        <f aca="false">+G151*3.040001%</f>
        <v>304.0001</v>
      </c>
      <c r="K151" s="12" t="n">
        <v>25</v>
      </c>
      <c r="L151" s="22"/>
      <c r="M151" s="10" t="n">
        <f aca="false">H151+I151+J151+K151+L151</f>
        <v>616.0002</v>
      </c>
      <c r="N151" s="10" t="n">
        <f aca="false">+G151-M151</f>
        <v>9383.9998</v>
      </c>
    </row>
    <row r="152" s="13" customFormat="true" ht="19.5" hidden="false" customHeight="true" outlineLevel="0" collapsed="false">
      <c r="A152" s="7" t="n">
        <f aca="false">A151+1</f>
        <v>144</v>
      </c>
      <c r="B152" s="8" t="s">
        <v>265</v>
      </c>
      <c r="C152" s="8" t="s">
        <v>59</v>
      </c>
      <c r="D152" s="8" t="s">
        <v>68</v>
      </c>
      <c r="E152" s="7" t="s">
        <v>18</v>
      </c>
      <c r="F152" s="8" t="s">
        <v>19</v>
      </c>
      <c r="G152" s="9" t="n">
        <v>10000</v>
      </c>
      <c r="H152" s="10" t="n">
        <f aca="false">+G152*2.870001%</f>
        <v>287.0001</v>
      </c>
      <c r="I152" s="11"/>
      <c r="J152" s="10" t="n">
        <f aca="false">+G152*3.040001%</f>
        <v>304.0001</v>
      </c>
      <c r="K152" s="12" t="n">
        <v>25</v>
      </c>
      <c r="L152" s="10"/>
      <c r="M152" s="10" t="n">
        <f aca="false">H152+I152+J152+K152+L152</f>
        <v>616.0002</v>
      </c>
      <c r="N152" s="10" t="n">
        <f aca="false">+G152-M152</f>
        <v>9383.9998</v>
      </c>
    </row>
    <row r="153" s="13" customFormat="true" ht="19.5" hidden="false" customHeight="true" outlineLevel="0" collapsed="false">
      <c r="A153" s="7" t="n">
        <f aca="false">A152+1</f>
        <v>145</v>
      </c>
      <c r="B153" s="8" t="s">
        <v>266</v>
      </c>
      <c r="C153" s="8" t="s">
        <v>110</v>
      </c>
      <c r="D153" s="8" t="s">
        <v>199</v>
      </c>
      <c r="E153" s="7" t="s">
        <v>18</v>
      </c>
      <c r="F153" s="8" t="s">
        <v>26</v>
      </c>
      <c r="G153" s="9" t="n">
        <v>13200</v>
      </c>
      <c r="H153" s="10" t="n">
        <f aca="false">+G153*2.870001%</f>
        <v>378.840132</v>
      </c>
      <c r="I153" s="11"/>
      <c r="J153" s="10" t="n">
        <f aca="false">+G153*3.040001%</f>
        <v>401.280132</v>
      </c>
      <c r="K153" s="12" t="n">
        <v>25</v>
      </c>
      <c r="L153" s="10"/>
      <c r="M153" s="10" t="n">
        <f aca="false">H153+I153+J153+K153+L153</f>
        <v>805.120264</v>
      </c>
      <c r="N153" s="10" t="n">
        <f aca="false">+G153-M153</f>
        <v>12394.879736</v>
      </c>
    </row>
    <row r="154" s="13" customFormat="true" ht="19.5" hidden="false" customHeight="true" outlineLevel="0" collapsed="false">
      <c r="A154" s="7" t="n">
        <f aca="false">A153+1</f>
        <v>146</v>
      </c>
      <c r="B154" s="8" t="s">
        <v>267</v>
      </c>
      <c r="C154" s="8" t="s">
        <v>21</v>
      </c>
      <c r="D154" s="8" t="s">
        <v>268</v>
      </c>
      <c r="E154" s="7" t="s">
        <v>18</v>
      </c>
      <c r="F154" s="8" t="s">
        <v>26</v>
      </c>
      <c r="G154" s="9" t="n">
        <v>13200</v>
      </c>
      <c r="H154" s="10" t="n">
        <f aca="false">+G154*2.870001%</f>
        <v>378.840132</v>
      </c>
      <c r="I154" s="11"/>
      <c r="J154" s="10" t="n">
        <f aca="false">+G154*3.040001%</f>
        <v>401.280132</v>
      </c>
      <c r="K154" s="12" t="n">
        <v>25</v>
      </c>
      <c r="L154" s="10"/>
      <c r="M154" s="10" t="n">
        <f aca="false">H154+I154+J154+K154+L154</f>
        <v>805.120264</v>
      </c>
      <c r="N154" s="10" t="n">
        <f aca="false">+G154-M154</f>
        <v>12394.879736</v>
      </c>
    </row>
    <row r="155" s="13" customFormat="true" ht="19.5" hidden="false" customHeight="true" outlineLevel="0" collapsed="false">
      <c r="A155" s="7" t="n">
        <f aca="false">A154+1</f>
        <v>147</v>
      </c>
      <c r="B155" s="8" t="s">
        <v>269</v>
      </c>
      <c r="C155" s="8" t="s">
        <v>178</v>
      </c>
      <c r="D155" s="8" t="s">
        <v>270</v>
      </c>
      <c r="E155" s="7" t="s">
        <v>18</v>
      </c>
      <c r="F155" s="8" t="s">
        <v>19</v>
      </c>
      <c r="G155" s="9" t="n">
        <v>22000</v>
      </c>
      <c r="H155" s="10" t="n">
        <f aca="false">+G155*2.870001%</f>
        <v>631.40022</v>
      </c>
      <c r="I155" s="11"/>
      <c r="J155" s="10" t="n">
        <f aca="false">+G155*3.040001%</f>
        <v>668.80022</v>
      </c>
      <c r="K155" s="12" t="n">
        <v>25</v>
      </c>
      <c r="L155" s="10"/>
      <c r="M155" s="10" t="n">
        <f aca="false">H155+I155+J155+K155+L155</f>
        <v>1325.20044</v>
      </c>
      <c r="N155" s="10" t="n">
        <f aca="false">+G155-M155</f>
        <v>20674.79956</v>
      </c>
    </row>
    <row r="156" s="13" customFormat="true" ht="19.5" hidden="false" customHeight="true" outlineLevel="0" collapsed="false">
      <c r="A156" s="7" t="n">
        <f aca="false">A155+1</f>
        <v>148</v>
      </c>
      <c r="B156" s="8" t="s">
        <v>271</v>
      </c>
      <c r="C156" s="8" t="s">
        <v>117</v>
      </c>
      <c r="D156" s="8" t="s">
        <v>118</v>
      </c>
      <c r="E156" s="7" t="s">
        <v>18</v>
      </c>
      <c r="F156" s="8" t="s">
        <v>26</v>
      </c>
      <c r="G156" s="9" t="n">
        <v>13200</v>
      </c>
      <c r="H156" s="10" t="n">
        <f aca="false">+G156*2.870001%</f>
        <v>378.840132</v>
      </c>
      <c r="I156" s="11"/>
      <c r="J156" s="10" t="n">
        <f aca="false">+G156*3.040001%</f>
        <v>401.280132</v>
      </c>
      <c r="K156" s="12" t="n">
        <v>25</v>
      </c>
      <c r="L156" s="10"/>
      <c r="M156" s="10" t="n">
        <f aca="false">H156+I156+J156+K156+L156</f>
        <v>805.120264</v>
      </c>
      <c r="N156" s="10" t="n">
        <f aca="false">+G156-M156</f>
        <v>12394.879736</v>
      </c>
    </row>
    <row r="157" s="13" customFormat="true" ht="19.5" hidden="false" customHeight="true" outlineLevel="0" collapsed="false">
      <c r="A157" s="7" t="n">
        <f aca="false">A156+1</f>
        <v>149</v>
      </c>
      <c r="B157" s="8" t="s">
        <v>272</v>
      </c>
      <c r="C157" s="8" t="s">
        <v>59</v>
      </c>
      <c r="D157" s="8" t="s">
        <v>68</v>
      </c>
      <c r="E157" s="7" t="s">
        <v>18</v>
      </c>
      <c r="F157" s="8" t="s">
        <v>19</v>
      </c>
      <c r="G157" s="9" t="n">
        <v>10000</v>
      </c>
      <c r="H157" s="10" t="n">
        <f aca="false">+G157*2.870001%</f>
        <v>287.0001</v>
      </c>
      <c r="I157" s="11"/>
      <c r="J157" s="10" t="n">
        <f aca="false">+G157*3.040001%</f>
        <v>304.0001</v>
      </c>
      <c r="K157" s="12" t="n">
        <v>25</v>
      </c>
      <c r="L157" s="10"/>
      <c r="M157" s="10" t="n">
        <f aca="false">H157+I157+J157+K157+L157</f>
        <v>616.0002</v>
      </c>
      <c r="N157" s="10" t="n">
        <f aca="false">+G157-M157</f>
        <v>9383.9998</v>
      </c>
    </row>
    <row r="158" s="13" customFormat="true" ht="19.5" hidden="false" customHeight="true" outlineLevel="0" collapsed="false">
      <c r="A158" s="7" t="n">
        <f aca="false">A157+1</f>
        <v>150</v>
      </c>
      <c r="B158" s="8" t="s">
        <v>273</v>
      </c>
      <c r="C158" s="8" t="s">
        <v>24</v>
      </c>
      <c r="D158" s="8" t="s">
        <v>274</v>
      </c>
      <c r="E158" s="7" t="s">
        <v>18</v>
      </c>
      <c r="F158" s="8" t="s">
        <v>19</v>
      </c>
      <c r="G158" s="9" t="n">
        <v>60000</v>
      </c>
      <c r="H158" s="10" t="n">
        <f aca="false">+G158*2.870001%</f>
        <v>1722.0006</v>
      </c>
      <c r="I158" s="11" t="n">
        <v>3486.65</v>
      </c>
      <c r="J158" s="10" t="n">
        <f aca="false">+G158*3.040001%</f>
        <v>1824.0006</v>
      </c>
      <c r="K158" s="12" t="n">
        <v>25</v>
      </c>
      <c r="L158" s="10"/>
      <c r="M158" s="10" t="n">
        <f aca="false">H158+I158+J158+K158+L158</f>
        <v>7057.6512</v>
      </c>
      <c r="N158" s="10" t="n">
        <f aca="false">+G158-M158</f>
        <v>52942.3488</v>
      </c>
    </row>
    <row r="159" s="13" customFormat="true" ht="19.5" hidden="false" customHeight="true" outlineLevel="0" collapsed="false">
      <c r="A159" s="7" t="n">
        <f aca="false">A158+1</f>
        <v>151</v>
      </c>
      <c r="B159" s="8" t="s">
        <v>275</v>
      </c>
      <c r="C159" s="8" t="s">
        <v>48</v>
      </c>
      <c r="D159" s="8" t="s">
        <v>181</v>
      </c>
      <c r="E159" s="7" t="s">
        <v>18</v>
      </c>
      <c r="F159" s="8" t="s">
        <v>19</v>
      </c>
      <c r="G159" s="9" t="n">
        <v>18400</v>
      </c>
      <c r="H159" s="10" t="n">
        <f aca="false">+G159*2.870001%</f>
        <v>528.080184</v>
      </c>
      <c r="I159" s="11"/>
      <c r="J159" s="10" t="n">
        <f aca="false">+G159*3.040001%</f>
        <v>559.360184</v>
      </c>
      <c r="K159" s="12" t="n">
        <v>25</v>
      </c>
      <c r="L159" s="10"/>
      <c r="M159" s="10" t="n">
        <f aca="false">H159+I159+J159+K159+L159</f>
        <v>1112.440368</v>
      </c>
      <c r="N159" s="10" t="n">
        <f aca="false">+G159-M159</f>
        <v>17287.559632</v>
      </c>
    </row>
    <row r="160" s="13" customFormat="true" ht="19.5" hidden="false" customHeight="true" outlineLevel="0" collapsed="false">
      <c r="A160" s="7" t="n">
        <f aca="false">A159+1</f>
        <v>152</v>
      </c>
      <c r="B160" s="8" t="s">
        <v>276</v>
      </c>
      <c r="C160" s="8" t="s">
        <v>59</v>
      </c>
      <c r="D160" s="8" t="s">
        <v>277</v>
      </c>
      <c r="E160" s="7" t="s">
        <v>18</v>
      </c>
      <c r="F160" s="8" t="s">
        <v>26</v>
      </c>
      <c r="G160" s="9" t="n">
        <v>45000</v>
      </c>
      <c r="H160" s="10" t="n">
        <f aca="false">+G160*2.870001%</f>
        <v>1291.50045</v>
      </c>
      <c r="I160" s="11" t="n">
        <v>1148.33</v>
      </c>
      <c r="J160" s="10" t="n">
        <f aca="false">+G160*3.040001%</f>
        <v>1368.00045</v>
      </c>
      <c r="K160" s="12" t="n">
        <v>25</v>
      </c>
      <c r="L160" s="10"/>
      <c r="M160" s="10" t="n">
        <f aca="false">H160+I160+J160+K160+L160</f>
        <v>3832.8309</v>
      </c>
      <c r="N160" s="10" t="n">
        <f aca="false">+G160-M160</f>
        <v>41167.1691</v>
      </c>
    </row>
    <row r="161" s="13" customFormat="true" ht="19.5" hidden="false" customHeight="true" outlineLevel="0" collapsed="false">
      <c r="A161" s="7" t="n">
        <f aca="false">A160+1</f>
        <v>153</v>
      </c>
      <c r="B161" s="8" t="s">
        <v>278</v>
      </c>
      <c r="C161" s="8" t="s">
        <v>48</v>
      </c>
      <c r="D161" s="8" t="s">
        <v>181</v>
      </c>
      <c r="E161" s="7" t="s">
        <v>18</v>
      </c>
      <c r="F161" s="8" t="s">
        <v>26</v>
      </c>
      <c r="G161" s="9" t="n">
        <v>18400</v>
      </c>
      <c r="H161" s="10" t="n">
        <f aca="false">+G161*2.870001%</f>
        <v>528.080184</v>
      </c>
      <c r="I161" s="11"/>
      <c r="J161" s="10" t="n">
        <f aca="false">+G161*3.040001%</f>
        <v>559.360184</v>
      </c>
      <c r="K161" s="12" t="n">
        <v>25</v>
      </c>
      <c r="L161" s="10"/>
      <c r="M161" s="10" t="n">
        <f aca="false">H161+I161+J161+K161+L161</f>
        <v>1112.440368</v>
      </c>
      <c r="N161" s="10" t="n">
        <f aca="false">+G161-M161</f>
        <v>17287.559632</v>
      </c>
    </row>
    <row r="162" s="13" customFormat="true" ht="19.5" hidden="false" customHeight="true" outlineLevel="0" collapsed="false">
      <c r="A162" s="7" t="n">
        <f aca="false">A161+1</f>
        <v>154</v>
      </c>
      <c r="B162" s="8" t="s">
        <v>279</v>
      </c>
      <c r="C162" s="8" t="s">
        <v>38</v>
      </c>
      <c r="D162" s="8" t="s">
        <v>41</v>
      </c>
      <c r="E162" s="7" t="s">
        <v>18</v>
      </c>
      <c r="F162" s="8" t="s">
        <v>26</v>
      </c>
      <c r="G162" s="9" t="n">
        <v>40000</v>
      </c>
      <c r="H162" s="10" t="n">
        <f aca="false">+G162*2.870001%</f>
        <v>1148.0004</v>
      </c>
      <c r="I162" s="11" t="n">
        <v>442.65</v>
      </c>
      <c r="J162" s="10" t="n">
        <f aca="false">+G162*3.040001%</f>
        <v>1216.0004</v>
      </c>
      <c r="K162" s="12" t="n">
        <v>25</v>
      </c>
      <c r="L162" s="10"/>
      <c r="M162" s="10" t="n">
        <f aca="false">H162+I162+J162+K162+L162</f>
        <v>2831.6508</v>
      </c>
      <c r="N162" s="10" t="n">
        <f aca="false">+G162-M162</f>
        <v>37168.3492</v>
      </c>
    </row>
    <row r="163" s="13" customFormat="true" ht="19.5" hidden="false" customHeight="true" outlineLevel="0" collapsed="false">
      <c r="A163" s="7" t="n">
        <f aca="false">A162+1</f>
        <v>155</v>
      </c>
      <c r="B163" s="8" t="s">
        <v>280</v>
      </c>
      <c r="C163" s="8" t="s">
        <v>59</v>
      </c>
      <c r="D163" s="8" t="s">
        <v>68</v>
      </c>
      <c r="E163" s="7" t="s">
        <v>18</v>
      </c>
      <c r="F163" s="8" t="s">
        <v>19</v>
      </c>
      <c r="G163" s="9" t="n">
        <v>10000</v>
      </c>
      <c r="H163" s="10" t="n">
        <f aca="false">+G163*2.870001%</f>
        <v>287.0001</v>
      </c>
      <c r="I163" s="11"/>
      <c r="J163" s="10" t="n">
        <f aca="false">+G163*3.040001%</f>
        <v>304.0001</v>
      </c>
      <c r="K163" s="12" t="n">
        <v>25</v>
      </c>
      <c r="L163" s="10"/>
      <c r="M163" s="10" t="n">
        <f aca="false">H163+I163+J163+K163+L163</f>
        <v>616.0002</v>
      </c>
      <c r="N163" s="10" t="n">
        <f aca="false">+G163-M163</f>
        <v>9383.9998</v>
      </c>
    </row>
    <row r="164" s="13" customFormat="true" ht="19.5" hidden="false" customHeight="true" outlineLevel="0" collapsed="false">
      <c r="A164" s="7" t="n">
        <f aca="false">A163+1</f>
        <v>156</v>
      </c>
      <c r="B164" s="8" t="s">
        <v>281</v>
      </c>
      <c r="C164" s="8" t="s">
        <v>97</v>
      </c>
      <c r="D164" s="8" t="s">
        <v>197</v>
      </c>
      <c r="E164" s="7" t="s">
        <v>18</v>
      </c>
      <c r="F164" s="8" t="s">
        <v>26</v>
      </c>
      <c r="G164" s="9" t="n">
        <v>10000</v>
      </c>
      <c r="H164" s="10" t="n">
        <f aca="false">+G164*2.870001%</f>
        <v>287.0001</v>
      </c>
      <c r="I164" s="11"/>
      <c r="J164" s="10" t="n">
        <f aca="false">+G164*3.040001%</f>
        <v>304.0001</v>
      </c>
      <c r="K164" s="12" t="n">
        <v>25</v>
      </c>
      <c r="L164" s="10"/>
      <c r="M164" s="10" t="n">
        <f aca="false">H164+I164+J164+K164+L164</f>
        <v>616.0002</v>
      </c>
      <c r="N164" s="10" t="n">
        <f aca="false">+G164-M164</f>
        <v>9383.9998</v>
      </c>
    </row>
    <row r="165" s="13" customFormat="true" ht="19.5" hidden="false" customHeight="true" outlineLevel="0" collapsed="false">
      <c r="A165" s="7" t="n">
        <f aca="false">A164+1</f>
        <v>157</v>
      </c>
      <c r="B165" s="8" t="s">
        <v>282</v>
      </c>
      <c r="C165" s="8" t="s">
        <v>97</v>
      </c>
      <c r="D165" s="8" t="s">
        <v>98</v>
      </c>
      <c r="E165" s="7" t="s">
        <v>18</v>
      </c>
      <c r="F165" s="8" t="s">
        <v>26</v>
      </c>
      <c r="G165" s="9" t="n">
        <v>45000</v>
      </c>
      <c r="H165" s="10" t="n">
        <f aca="false">+G165*2.870001%</f>
        <v>1291.50045</v>
      </c>
      <c r="I165" s="11" t="n">
        <v>1148.33</v>
      </c>
      <c r="J165" s="10" t="n">
        <f aca="false">+G165*3.040001%</f>
        <v>1368.00045</v>
      </c>
      <c r="K165" s="12" t="n">
        <v>25</v>
      </c>
      <c r="L165" s="10"/>
      <c r="M165" s="10" t="n">
        <f aca="false">H165+I165+J165+K165+L165</f>
        <v>3832.8309</v>
      </c>
      <c r="N165" s="10" t="n">
        <f aca="false">+G165-M165</f>
        <v>41167.1691</v>
      </c>
    </row>
    <row r="166" s="13" customFormat="true" ht="19.5" hidden="false" customHeight="true" outlineLevel="0" collapsed="false">
      <c r="A166" s="7" t="n">
        <f aca="false">A165+1</f>
        <v>158</v>
      </c>
      <c r="B166" s="8" t="s">
        <v>283</v>
      </c>
      <c r="C166" s="8" t="s">
        <v>35</v>
      </c>
      <c r="D166" s="8" t="s">
        <v>36</v>
      </c>
      <c r="E166" s="7" t="s">
        <v>18</v>
      </c>
      <c r="F166" s="8" t="s">
        <v>26</v>
      </c>
      <c r="G166" s="9" t="n">
        <v>60000</v>
      </c>
      <c r="H166" s="10" t="n">
        <f aca="false">+G166*2.870001%</f>
        <v>1722.0006</v>
      </c>
      <c r="I166" s="11" t="n">
        <v>3486.65</v>
      </c>
      <c r="J166" s="10" t="n">
        <f aca="false">+G166*3.040001%</f>
        <v>1824.0006</v>
      </c>
      <c r="K166" s="12" t="n">
        <v>25</v>
      </c>
      <c r="L166" s="10"/>
      <c r="M166" s="10" t="n">
        <f aca="false">H166+I166+J166+K166+L166</f>
        <v>7057.6512</v>
      </c>
      <c r="N166" s="10" t="n">
        <f aca="false">+G166-M166</f>
        <v>52942.3488</v>
      </c>
    </row>
    <row r="167" s="13" customFormat="true" ht="19.5" hidden="false" customHeight="true" outlineLevel="0" collapsed="false">
      <c r="A167" s="7" t="n">
        <f aca="false">A166+1</f>
        <v>159</v>
      </c>
      <c r="B167" s="8" t="s">
        <v>284</v>
      </c>
      <c r="C167" s="8" t="s">
        <v>168</v>
      </c>
      <c r="D167" s="8" t="s">
        <v>285</v>
      </c>
      <c r="E167" s="7" t="s">
        <v>18</v>
      </c>
      <c r="F167" s="8" t="s">
        <v>19</v>
      </c>
      <c r="G167" s="9" t="n">
        <v>55000</v>
      </c>
      <c r="H167" s="10" t="n">
        <f aca="false">+G167*2.870001%</f>
        <v>1578.50055</v>
      </c>
      <c r="I167" s="11" t="n">
        <v>2559.68</v>
      </c>
      <c r="J167" s="10" t="n">
        <f aca="false">+G167*3.040001%</f>
        <v>1672.00055</v>
      </c>
      <c r="K167" s="12" t="n">
        <v>25</v>
      </c>
      <c r="L167" s="10"/>
      <c r="M167" s="10" t="n">
        <f aca="false">H167+I167+J167+K167+L167</f>
        <v>5835.1811</v>
      </c>
      <c r="N167" s="10" t="n">
        <f aca="false">+G167-M167</f>
        <v>49164.8189</v>
      </c>
    </row>
    <row r="168" s="13" customFormat="true" ht="19.5" hidden="false" customHeight="true" outlineLevel="0" collapsed="false">
      <c r="A168" s="7" t="n">
        <f aca="false">A167+1</f>
        <v>160</v>
      </c>
      <c r="B168" s="8" t="s">
        <v>286</v>
      </c>
      <c r="C168" s="8" t="s">
        <v>38</v>
      </c>
      <c r="D168" s="8" t="s">
        <v>287</v>
      </c>
      <c r="E168" s="7" t="s">
        <v>18</v>
      </c>
      <c r="F168" s="8" t="s">
        <v>26</v>
      </c>
      <c r="G168" s="9" t="n">
        <v>16500</v>
      </c>
      <c r="H168" s="10" t="n">
        <f aca="false">+G168*2.870001%</f>
        <v>473.550165</v>
      </c>
      <c r="I168" s="18"/>
      <c r="J168" s="10" t="n">
        <f aca="false">+G168*3.040001%</f>
        <v>501.600165</v>
      </c>
      <c r="K168" s="12" t="n">
        <v>25</v>
      </c>
      <c r="L168" s="10"/>
      <c r="M168" s="10" t="n">
        <f aca="false">H168+I168+J168+K168+L168</f>
        <v>1000.15033</v>
      </c>
      <c r="N168" s="10" t="n">
        <f aca="false">+G168-M168</f>
        <v>15499.84967</v>
      </c>
    </row>
    <row r="169" s="13" customFormat="true" ht="19.5" hidden="false" customHeight="true" outlineLevel="0" collapsed="false">
      <c r="A169" s="7" t="n">
        <f aca="false">A168+1</f>
        <v>161</v>
      </c>
      <c r="B169" s="8" t="s">
        <v>288</v>
      </c>
      <c r="C169" s="8" t="s">
        <v>38</v>
      </c>
      <c r="D169" s="8" t="s">
        <v>57</v>
      </c>
      <c r="E169" s="7" t="s">
        <v>18</v>
      </c>
      <c r="F169" s="8" t="s">
        <v>26</v>
      </c>
      <c r="G169" s="9" t="n">
        <v>15400</v>
      </c>
      <c r="H169" s="10" t="n">
        <f aca="false">+G169*2.870001%</f>
        <v>441.980154</v>
      </c>
      <c r="I169" s="18"/>
      <c r="J169" s="10" t="n">
        <f aca="false">+G169*3.040001%</f>
        <v>468.160154</v>
      </c>
      <c r="K169" s="12" t="n">
        <v>25</v>
      </c>
      <c r="L169" s="10"/>
      <c r="M169" s="10" t="n">
        <f aca="false">H169+I169+J169+K169+L169</f>
        <v>935.140308</v>
      </c>
      <c r="N169" s="10" t="n">
        <f aca="false">+G169-M169</f>
        <v>14464.859692</v>
      </c>
    </row>
    <row r="170" s="13" customFormat="true" ht="19.5" hidden="false" customHeight="true" outlineLevel="0" collapsed="false">
      <c r="A170" s="7" t="n">
        <f aca="false">A169+1</f>
        <v>162</v>
      </c>
      <c r="B170" s="8" t="s">
        <v>289</v>
      </c>
      <c r="C170" s="8" t="s">
        <v>142</v>
      </c>
      <c r="D170" s="8" t="s">
        <v>143</v>
      </c>
      <c r="E170" s="7" t="s">
        <v>18</v>
      </c>
      <c r="F170" s="8" t="s">
        <v>26</v>
      </c>
      <c r="G170" s="9" t="n">
        <v>14300</v>
      </c>
      <c r="H170" s="10" t="n">
        <f aca="false">+G170*2.870001%</f>
        <v>410.410143</v>
      </c>
      <c r="I170" s="11"/>
      <c r="J170" s="10" t="n">
        <f aca="false">+G170*3.040001%</f>
        <v>434.720143</v>
      </c>
      <c r="K170" s="12" t="n">
        <v>25</v>
      </c>
      <c r="L170" s="10"/>
      <c r="M170" s="10" t="n">
        <f aca="false">H170+I170+J170+K170+L170</f>
        <v>870.130286</v>
      </c>
      <c r="N170" s="10" t="n">
        <f aca="false">+G170-M170</f>
        <v>13429.869714</v>
      </c>
    </row>
    <row r="171" s="13" customFormat="true" ht="19.5" hidden="false" customHeight="true" outlineLevel="0" collapsed="false">
      <c r="A171" s="7" t="n">
        <f aca="false">A170+1</f>
        <v>163</v>
      </c>
      <c r="B171" s="8" t="s">
        <v>290</v>
      </c>
      <c r="C171" s="8" t="s">
        <v>38</v>
      </c>
      <c r="D171" s="8" t="s">
        <v>291</v>
      </c>
      <c r="E171" s="7" t="s">
        <v>18</v>
      </c>
      <c r="F171" s="8" t="s">
        <v>26</v>
      </c>
      <c r="G171" s="9" t="n">
        <v>45000</v>
      </c>
      <c r="H171" s="10" t="n">
        <f aca="false">+G171*2.870001%</f>
        <v>1291.50045</v>
      </c>
      <c r="I171" s="11" t="n">
        <v>1148.33</v>
      </c>
      <c r="J171" s="10" t="n">
        <f aca="false">+G171*3.040001%</f>
        <v>1368.00045</v>
      </c>
      <c r="K171" s="12" t="n">
        <v>25</v>
      </c>
      <c r="L171" s="10"/>
      <c r="M171" s="10" t="n">
        <f aca="false">H171+I171+J171+K171+L171</f>
        <v>3832.8309</v>
      </c>
      <c r="N171" s="10" t="n">
        <f aca="false">+G171-M171</f>
        <v>41167.1691</v>
      </c>
    </row>
    <row r="172" s="13" customFormat="true" ht="19.5" hidden="false" customHeight="true" outlineLevel="0" collapsed="false">
      <c r="A172" s="7" t="n">
        <f aca="false">A171+1</f>
        <v>164</v>
      </c>
      <c r="B172" s="8" t="s">
        <v>292</v>
      </c>
      <c r="C172" s="8" t="s">
        <v>97</v>
      </c>
      <c r="D172" s="8" t="s">
        <v>293</v>
      </c>
      <c r="E172" s="7" t="s">
        <v>18</v>
      </c>
      <c r="F172" s="8" t="s">
        <v>26</v>
      </c>
      <c r="G172" s="9" t="n">
        <v>10000</v>
      </c>
      <c r="H172" s="10" t="n">
        <f aca="false">+G172*2.870001%</f>
        <v>287.0001</v>
      </c>
      <c r="I172" s="11"/>
      <c r="J172" s="10" t="n">
        <f aca="false">+G172*3.040001%</f>
        <v>304.0001</v>
      </c>
      <c r="K172" s="12" t="n">
        <v>25</v>
      </c>
      <c r="L172" s="10"/>
      <c r="M172" s="10" t="n">
        <f aca="false">H172+I172+J172+K172+L172</f>
        <v>616.0002</v>
      </c>
      <c r="N172" s="10" t="n">
        <f aca="false">+G172-M172</f>
        <v>9383.9998</v>
      </c>
    </row>
    <row r="173" s="13" customFormat="true" ht="19.5" hidden="false" customHeight="true" outlineLevel="0" collapsed="false">
      <c r="A173" s="7" t="n">
        <f aca="false">A172+1</f>
        <v>165</v>
      </c>
      <c r="B173" s="8" t="s">
        <v>294</v>
      </c>
      <c r="C173" s="8" t="s">
        <v>295</v>
      </c>
      <c r="D173" s="8" t="s">
        <v>296</v>
      </c>
      <c r="E173" s="7" t="s">
        <v>18</v>
      </c>
      <c r="F173" s="8" t="s">
        <v>19</v>
      </c>
      <c r="G173" s="9" t="n">
        <v>21666</v>
      </c>
      <c r="H173" s="10" t="n">
        <f aca="false">+G173*2.870001%</f>
        <v>621.81441666</v>
      </c>
      <c r="I173" s="18"/>
      <c r="J173" s="10" t="n">
        <f aca="false">+G173*3.040001%</f>
        <v>658.64661666</v>
      </c>
      <c r="K173" s="12" t="n">
        <v>25</v>
      </c>
      <c r="L173" s="10"/>
      <c r="M173" s="10" t="n">
        <f aca="false">H173+I173+J173+K173+L173</f>
        <v>1305.46103332</v>
      </c>
      <c r="N173" s="10" t="n">
        <f aca="false">+G173-M173</f>
        <v>20360.53896668</v>
      </c>
    </row>
    <row r="174" s="13" customFormat="true" ht="19.5" hidden="false" customHeight="true" outlineLevel="0" collapsed="false">
      <c r="A174" s="7" t="n">
        <f aca="false">A173+1</f>
        <v>166</v>
      </c>
      <c r="B174" s="8" t="s">
        <v>297</v>
      </c>
      <c r="C174" s="8" t="s">
        <v>59</v>
      </c>
      <c r="D174" s="8" t="s">
        <v>68</v>
      </c>
      <c r="E174" s="7" t="s">
        <v>18</v>
      </c>
      <c r="F174" s="8" t="s">
        <v>19</v>
      </c>
      <c r="G174" s="9" t="n">
        <v>10000</v>
      </c>
      <c r="H174" s="10" t="n">
        <f aca="false">+G174*2.870001%</f>
        <v>287.0001</v>
      </c>
      <c r="I174" s="11"/>
      <c r="J174" s="10" t="n">
        <f aca="false">+G174*3.040001%</f>
        <v>304.0001</v>
      </c>
      <c r="K174" s="12" t="n">
        <v>25</v>
      </c>
      <c r="L174" s="10"/>
      <c r="M174" s="10" t="n">
        <f aca="false">H174+I174+J174+K174+L174</f>
        <v>616.0002</v>
      </c>
      <c r="N174" s="10" t="n">
        <f aca="false">+G174-M174</f>
        <v>9383.9998</v>
      </c>
    </row>
    <row r="175" s="13" customFormat="true" ht="19.5" hidden="false" customHeight="true" outlineLevel="0" collapsed="false">
      <c r="A175" s="7" t="n">
        <f aca="false">A174+1</f>
        <v>167</v>
      </c>
      <c r="B175" s="8" t="s">
        <v>298</v>
      </c>
      <c r="C175" s="8" t="s">
        <v>86</v>
      </c>
      <c r="D175" s="8" t="s">
        <v>87</v>
      </c>
      <c r="E175" s="7" t="s">
        <v>18</v>
      </c>
      <c r="F175" s="8" t="s">
        <v>26</v>
      </c>
      <c r="G175" s="9" t="n">
        <v>50000</v>
      </c>
      <c r="H175" s="10" t="n">
        <f aca="false">+G175*2.870001%</f>
        <v>1435.0005</v>
      </c>
      <c r="I175" s="11" t="n">
        <v>1854</v>
      </c>
      <c r="J175" s="10" t="n">
        <f aca="false">+G175*3.040001%</f>
        <v>1520.0005</v>
      </c>
      <c r="K175" s="12" t="n">
        <v>25</v>
      </c>
      <c r="L175" s="10"/>
      <c r="M175" s="10" t="n">
        <f aca="false">H175+I175+J175+K175+L175</f>
        <v>4834.001</v>
      </c>
      <c r="N175" s="10" t="n">
        <f aca="false">+G175-M175</f>
        <v>45165.999</v>
      </c>
    </row>
    <row r="176" s="23" customFormat="true" ht="19.5" hidden="false" customHeight="true" outlineLevel="0" collapsed="false">
      <c r="A176" s="7" t="n">
        <f aca="false">A175+1</f>
        <v>168</v>
      </c>
      <c r="B176" s="19" t="s">
        <v>299</v>
      </c>
      <c r="C176" s="19" t="s">
        <v>138</v>
      </c>
      <c r="D176" s="19" t="s">
        <v>300</v>
      </c>
      <c r="E176" s="20" t="s">
        <v>18</v>
      </c>
      <c r="F176" s="19" t="s">
        <v>19</v>
      </c>
      <c r="G176" s="21" t="n">
        <v>20000</v>
      </c>
      <c r="H176" s="10" t="n">
        <f aca="false">+G176*2.870001%</f>
        <v>574.0002</v>
      </c>
      <c r="I176" s="11"/>
      <c r="J176" s="10" t="n">
        <f aca="false">+G176*3.040001%</f>
        <v>608.0002</v>
      </c>
      <c r="K176" s="12" t="n">
        <v>25</v>
      </c>
      <c r="L176" s="22"/>
      <c r="M176" s="10" t="n">
        <f aca="false">H176+I176+J176+K176+L176</f>
        <v>1207.0004</v>
      </c>
      <c r="N176" s="10" t="n">
        <f aca="false">+G176-M176</f>
        <v>18792.9996</v>
      </c>
    </row>
    <row r="177" s="23" customFormat="true" ht="19.5" hidden="false" customHeight="true" outlineLevel="0" collapsed="false">
      <c r="A177" s="7" t="n">
        <f aca="false">A176+1</f>
        <v>169</v>
      </c>
      <c r="B177" s="19" t="s">
        <v>301</v>
      </c>
      <c r="C177" s="19" t="s">
        <v>59</v>
      </c>
      <c r="D177" s="19" t="s">
        <v>68</v>
      </c>
      <c r="E177" s="20" t="s">
        <v>18</v>
      </c>
      <c r="F177" s="19" t="s">
        <v>19</v>
      </c>
      <c r="G177" s="21" t="n">
        <v>10000</v>
      </c>
      <c r="H177" s="10" t="n">
        <f aca="false">+G177*2.870001%</f>
        <v>287.0001</v>
      </c>
      <c r="I177" s="18"/>
      <c r="J177" s="10" t="n">
        <f aca="false">+G177*3.040001%</f>
        <v>304.0001</v>
      </c>
      <c r="K177" s="12" t="n">
        <v>25</v>
      </c>
      <c r="L177" s="22"/>
      <c r="M177" s="10" t="n">
        <f aca="false">H177+I177+J177+K177+L177</f>
        <v>616.0002</v>
      </c>
      <c r="N177" s="10" t="n">
        <f aca="false">+G177-M177</f>
        <v>9383.9998</v>
      </c>
    </row>
    <row r="178" s="23" customFormat="true" ht="19.5" hidden="false" customHeight="true" outlineLevel="0" collapsed="false">
      <c r="A178" s="7" t="n">
        <f aca="false">A177+1</f>
        <v>170</v>
      </c>
      <c r="B178" s="19" t="s">
        <v>302</v>
      </c>
      <c r="C178" s="19" t="s">
        <v>117</v>
      </c>
      <c r="D178" s="19" t="s">
        <v>118</v>
      </c>
      <c r="E178" s="20" t="s">
        <v>18</v>
      </c>
      <c r="F178" s="19" t="s">
        <v>26</v>
      </c>
      <c r="G178" s="21" t="n">
        <v>13200</v>
      </c>
      <c r="H178" s="10" t="n">
        <f aca="false">+G178*2.870001%</f>
        <v>378.840132</v>
      </c>
      <c r="I178" s="11"/>
      <c r="J178" s="10" t="n">
        <f aca="false">+G178*3.040001%</f>
        <v>401.280132</v>
      </c>
      <c r="K178" s="12" t="n">
        <v>25</v>
      </c>
      <c r="L178" s="22"/>
      <c r="M178" s="10" t="n">
        <f aca="false">H178+I178+J178+K178+L178</f>
        <v>805.120264</v>
      </c>
      <c r="N178" s="10" t="n">
        <f aca="false">+G178-M178</f>
        <v>12394.879736</v>
      </c>
    </row>
    <row r="179" s="23" customFormat="true" ht="19.5" hidden="false" customHeight="true" outlineLevel="0" collapsed="false">
      <c r="A179" s="7" t="n">
        <f aca="false">A178+1</f>
        <v>171</v>
      </c>
      <c r="B179" s="19" t="s">
        <v>303</v>
      </c>
      <c r="C179" s="19" t="s">
        <v>142</v>
      </c>
      <c r="D179" s="19" t="s">
        <v>143</v>
      </c>
      <c r="E179" s="20" t="s">
        <v>18</v>
      </c>
      <c r="F179" s="19" t="s">
        <v>26</v>
      </c>
      <c r="G179" s="21" t="n">
        <v>14300</v>
      </c>
      <c r="H179" s="10" t="n">
        <f aca="false">+G179*2.870001%</f>
        <v>410.410143</v>
      </c>
      <c r="I179" s="11"/>
      <c r="J179" s="10" t="n">
        <f aca="false">+G179*3.040001%</f>
        <v>434.720143</v>
      </c>
      <c r="K179" s="12" t="n">
        <v>25</v>
      </c>
      <c r="L179" s="22"/>
      <c r="M179" s="10" t="n">
        <f aca="false">H179+I179+J179+K179+L179</f>
        <v>870.130286</v>
      </c>
      <c r="N179" s="10" t="n">
        <f aca="false">+G179-M179</f>
        <v>13429.869714</v>
      </c>
    </row>
    <row r="180" s="23" customFormat="true" ht="19.5" hidden="false" customHeight="true" outlineLevel="0" collapsed="false">
      <c r="A180" s="7" t="n">
        <f aca="false">A179+1</f>
        <v>172</v>
      </c>
      <c r="B180" s="19" t="s">
        <v>304</v>
      </c>
      <c r="C180" s="19" t="s">
        <v>16</v>
      </c>
      <c r="D180" s="19" t="s">
        <v>17</v>
      </c>
      <c r="E180" s="20" t="s">
        <v>18</v>
      </c>
      <c r="F180" s="19" t="s">
        <v>19</v>
      </c>
      <c r="G180" s="21" t="n">
        <v>12000</v>
      </c>
      <c r="H180" s="10" t="n">
        <f aca="false">+G180*2.870001%</f>
        <v>344.40012</v>
      </c>
      <c r="I180" s="11"/>
      <c r="J180" s="10" t="n">
        <f aca="false">+G180*3.040001%</f>
        <v>364.80012</v>
      </c>
      <c r="K180" s="12" t="n">
        <v>25</v>
      </c>
      <c r="L180" s="22"/>
      <c r="M180" s="10" t="n">
        <f aca="false">H180+I180+J180+K180+L180</f>
        <v>734.20024</v>
      </c>
      <c r="N180" s="10" t="n">
        <f aca="false">+G180-M180</f>
        <v>11265.79976</v>
      </c>
    </row>
    <row r="181" s="23" customFormat="true" ht="19.5" hidden="false" customHeight="true" outlineLevel="0" collapsed="false">
      <c r="A181" s="7" t="n">
        <f aca="false">A180+1</f>
        <v>173</v>
      </c>
      <c r="B181" s="19" t="s">
        <v>305</v>
      </c>
      <c r="C181" s="19" t="s">
        <v>168</v>
      </c>
      <c r="D181" s="19" t="s">
        <v>306</v>
      </c>
      <c r="E181" s="20" t="s">
        <v>18</v>
      </c>
      <c r="F181" s="19" t="s">
        <v>19</v>
      </c>
      <c r="G181" s="21" t="n">
        <v>30000</v>
      </c>
      <c r="H181" s="10" t="n">
        <f aca="false">+G181*2.870001%</f>
        <v>861.0003</v>
      </c>
      <c r="I181" s="11"/>
      <c r="J181" s="10" t="n">
        <f aca="false">+G181*3.040001%</f>
        <v>912.0003</v>
      </c>
      <c r="K181" s="12" t="n">
        <v>25</v>
      </c>
      <c r="L181" s="22"/>
      <c r="M181" s="10" t="n">
        <f aca="false">H181+I181+J181+K181+L181</f>
        <v>1798.0006</v>
      </c>
      <c r="N181" s="10" t="n">
        <f aca="false">+G181-M181</f>
        <v>28201.9994</v>
      </c>
    </row>
    <row r="182" s="23" customFormat="true" ht="19.5" hidden="false" customHeight="true" outlineLevel="0" collapsed="false">
      <c r="A182" s="7" t="n">
        <f aca="false">A181+1</f>
        <v>174</v>
      </c>
      <c r="B182" s="19" t="s">
        <v>307</v>
      </c>
      <c r="C182" s="19" t="s">
        <v>168</v>
      </c>
      <c r="D182" s="19" t="s">
        <v>308</v>
      </c>
      <c r="E182" s="20" t="s">
        <v>18</v>
      </c>
      <c r="F182" s="19" t="s">
        <v>19</v>
      </c>
      <c r="G182" s="21" t="n">
        <v>65000</v>
      </c>
      <c r="H182" s="10" t="n">
        <f aca="false">+G182*2.870001%</f>
        <v>1865.50065</v>
      </c>
      <c r="I182" s="11" t="n">
        <v>4427.55</v>
      </c>
      <c r="J182" s="10" t="n">
        <f aca="false">+G182*3.040001%</f>
        <v>1976.00065</v>
      </c>
      <c r="K182" s="12" t="n">
        <v>25</v>
      </c>
      <c r="L182" s="22"/>
      <c r="M182" s="10" t="n">
        <f aca="false">H182+I182+J182+K182+L182</f>
        <v>8294.0513</v>
      </c>
      <c r="N182" s="10" t="n">
        <f aca="false">+G182-M182</f>
        <v>56705.9487</v>
      </c>
    </row>
    <row r="183" s="23" customFormat="true" ht="19.5" hidden="false" customHeight="true" outlineLevel="0" collapsed="false">
      <c r="A183" s="7" t="n">
        <f aca="false">A182+1</f>
        <v>175</v>
      </c>
      <c r="B183" s="19" t="s">
        <v>309</v>
      </c>
      <c r="C183" s="19" t="s">
        <v>142</v>
      </c>
      <c r="D183" s="19" t="s">
        <v>143</v>
      </c>
      <c r="E183" s="20" t="s">
        <v>18</v>
      </c>
      <c r="F183" s="19" t="s">
        <v>26</v>
      </c>
      <c r="G183" s="21" t="n">
        <v>14300</v>
      </c>
      <c r="H183" s="10" t="n">
        <f aca="false">+G183*2.870001%</f>
        <v>410.410143</v>
      </c>
      <c r="I183" s="18"/>
      <c r="J183" s="10" t="n">
        <f aca="false">+G183*3.040001%</f>
        <v>434.720143</v>
      </c>
      <c r="K183" s="12" t="n">
        <v>25</v>
      </c>
      <c r="L183" s="22"/>
      <c r="M183" s="10" t="n">
        <f aca="false">H183+I183+J183+K183+L183</f>
        <v>870.130286</v>
      </c>
      <c r="N183" s="10" t="n">
        <f aca="false">+G183-M183</f>
        <v>13429.869714</v>
      </c>
    </row>
    <row r="184" s="13" customFormat="true" ht="19.5" hidden="false" customHeight="true" outlineLevel="0" collapsed="false">
      <c r="A184" s="7" t="n">
        <f aca="false">A183+1</f>
        <v>176</v>
      </c>
      <c r="B184" s="8" t="s">
        <v>310</v>
      </c>
      <c r="C184" s="8" t="s">
        <v>71</v>
      </c>
      <c r="D184" s="8" t="s">
        <v>311</v>
      </c>
      <c r="E184" s="7" t="s">
        <v>18</v>
      </c>
      <c r="F184" s="8" t="s">
        <v>26</v>
      </c>
      <c r="G184" s="9" t="n">
        <v>30000</v>
      </c>
      <c r="H184" s="10" t="n">
        <f aca="false">+G184*2.870001%</f>
        <v>861.0003</v>
      </c>
      <c r="I184" s="11"/>
      <c r="J184" s="10" t="n">
        <f aca="false">+G184*3.040001%</f>
        <v>912.0003</v>
      </c>
      <c r="K184" s="12" t="n">
        <v>25</v>
      </c>
      <c r="L184" s="10"/>
      <c r="M184" s="10" t="n">
        <f aca="false">H184+I184+J184+K184+L184</f>
        <v>1798.0006</v>
      </c>
      <c r="N184" s="10" t="n">
        <f aca="false">+G184-M184</f>
        <v>28201.9994</v>
      </c>
    </row>
    <row r="185" s="13" customFormat="true" ht="19.5" hidden="false" customHeight="true" outlineLevel="0" collapsed="false">
      <c r="A185" s="7" t="n">
        <f aca="false">A184+1</f>
        <v>177</v>
      </c>
      <c r="B185" s="8" t="s">
        <v>312</v>
      </c>
      <c r="C185" s="8" t="s">
        <v>48</v>
      </c>
      <c r="D185" s="8" t="s">
        <v>49</v>
      </c>
      <c r="E185" s="7" t="s">
        <v>18</v>
      </c>
      <c r="F185" s="8" t="s">
        <v>26</v>
      </c>
      <c r="G185" s="9" t="n">
        <v>15400</v>
      </c>
      <c r="H185" s="10" t="n">
        <f aca="false">+G185*2.870001%</f>
        <v>441.980154</v>
      </c>
      <c r="I185" s="11"/>
      <c r="J185" s="10" t="n">
        <f aca="false">+G185*3.040001%</f>
        <v>468.160154</v>
      </c>
      <c r="K185" s="12" t="n">
        <v>25</v>
      </c>
      <c r="L185" s="10"/>
      <c r="M185" s="10" t="n">
        <f aca="false">H185+I185+J185+K185+L185</f>
        <v>935.140308</v>
      </c>
      <c r="N185" s="10" t="n">
        <f aca="false">+G185-M185</f>
        <v>14464.859692</v>
      </c>
    </row>
    <row r="186" s="13" customFormat="true" ht="19.5" hidden="false" customHeight="true" outlineLevel="0" collapsed="false">
      <c r="A186" s="7" t="n">
        <f aca="false">A185+1</f>
        <v>178</v>
      </c>
      <c r="B186" s="8" t="s">
        <v>313</v>
      </c>
      <c r="C186" s="8" t="s">
        <v>110</v>
      </c>
      <c r="D186" s="8" t="s">
        <v>199</v>
      </c>
      <c r="E186" s="7" t="s">
        <v>18</v>
      </c>
      <c r="F186" s="8" t="s">
        <v>26</v>
      </c>
      <c r="G186" s="9" t="n">
        <v>15000</v>
      </c>
      <c r="H186" s="10" t="n">
        <f aca="false">+G186*2.870001%</f>
        <v>430.50015</v>
      </c>
      <c r="I186" s="11"/>
      <c r="J186" s="10" t="n">
        <f aca="false">+G186*3.040001%</f>
        <v>456.00015</v>
      </c>
      <c r="K186" s="12" t="n">
        <v>25</v>
      </c>
      <c r="L186" s="10"/>
      <c r="M186" s="10" t="n">
        <f aca="false">H186+I186+J186+K186+L186</f>
        <v>911.5003</v>
      </c>
      <c r="N186" s="10" t="n">
        <f aca="false">+G186-M186</f>
        <v>14088.4997</v>
      </c>
    </row>
    <row r="187" s="23" customFormat="true" ht="19.5" hidden="false" customHeight="true" outlineLevel="0" collapsed="false">
      <c r="A187" s="7" t="n">
        <f aca="false">A186+1</f>
        <v>179</v>
      </c>
      <c r="B187" s="19" t="s">
        <v>314</v>
      </c>
      <c r="C187" s="19" t="s">
        <v>142</v>
      </c>
      <c r="D187" s="19" t="s">
        <v>143</v>
      </c>
      <c r="E187" s="20" t="s">
        <v>18</v>
      </c>
      <c r="F187" s="19" t="s">
        <v>26</v>
      </c>
      <c r="G187" s="21" t="n">
        <v>14300</v>
      </c>
      <c r="H187" s="10" t="n">
        <f aca="false">+G187*2.870001%</f>
        <v>410.410143</v>
      </c>
      <c r="I187" s="11"/>
      <c r="J187" s="10" t="n">
        <f aca="false">+G187*3.040001%</f>
        <v>434.720143</v>
      </c>
      <c r="K187" s="12" t="n">
        <v>25</v>
      </c>
      <c r="L187" s="22"/>
      <c r="M187" s="10" t="n">
        <f aca="false">H187+I187+J187+K187+L187</f>
        <v>870.130286</v>
      </c>
      <c r="N187" s="10" t="n">
        <f aca="false">+G187-M187</f>
        <v>13429.869714</v>
      </c>
    </row>
    <row r="188" s="13" customFormat="true" ht="19.5" hidden="false" customHeight="true" outlineLevel="0" collapsed="false">
      <c r="A188" s="7" t="n">
        <f aca="false">A187+1</f>
        <v>180</v>
      </c>
      <c r="B188" s="8" t="s">
        <v>315</v>
      </c>
      <c r="C188" s="8" t="s">
        <v>16</v>
      </c>
      <c r="D188" s="8" t="s">
        <v>316</v>
      </c>
      <c r="E188" s="7" t="s">
        <v>18</v>
      </c>
      <c r="F188" s="8" t="s">
        <v>19</v>
      </c>
      <c r="G188" s="9" t="n">
        <v>20000</v>
      </c>
      <c r="H188" s="10" t="n">
        <f aca="false">+G188*2.870001%</f>
        <v>574.0002</v>
      </c>
      <c r="I188" s="11"/>
      <c r="J188" s="10" t="n">
        <f aca="false">+G188*3.040001%</f>
        <v>608.0002</v>
      </c>
      <c r="K188" s="12" t="n">
        <v>25</v>
      </c>
      <c r="L188" s="10"/>
      <c r="M188" s="10" t="n">
        <f aca="false">H188+I188+J188+K188+L188</f>
        <v>1207.0004</v>
      </c>
      <c r="N188" s="10" t="n">
        <f aca="false">+G188-M188</f>
        <v>18792.9996</v>
      </c>
    </row>
    <row r="189" s="13" customFormat="true" ht="19.5" hidden="false" customHeight="true" outlineLevel="0" collapsed="false">
      <c r="A189" s="7" t="n">
        <f aca="false">A188+1</f>
        <v>181</v>
      </c>
      <c r="B189" s="8" t="s">
        <v>317</v>
      </c>
      <c r="C189" s="8" t="s">
        <v>142</v>
      </c>
      <c r="D189" s="8" t="s">
        <v>143</v>
      </c>
      <c r="E189" s="7" t="s">
        <v>18</v>
      </c>
      <c r="F189" s="8" t="s">
        <v>26</v>
      </c>
      <c r="G189" s="9" t="n">
        <v>14300</v>
      </c>
      <c r="H189" s="10" t="n">
        <f aca="false">+G189*2.870001%</f>
        <v>410.410143</v>
      </c>
      <c r="I189" s="11"/>
      <c r="J189" s="10" t="n">
        <f aca="false">+G189*3.040001%</f>
        <v>434.720143</v>
      </c>
      <c r="K189" s="12" t="n">
        <v>25</v>
      </c>
      <c r="L189" s="10"/>
      <c r="M189" s="10" t="n">
        <f aca="false">H189+I189+J189+K189+L189</f>
        <v>870.130286</v>
      </c>
      <c r="N189" s="10" t="n">
        <f aca="false">+G189-M189</f>
        <v>13429.869714</v>
      </c>
    </row>
    <row r="190" s="13" customFormat="true" ht="19.5" hidden="false" customHeight="true" outlineLevel="0" collapsed="false">
      <c r="A190" s="7" t="n">
        <f aca="false">A189+1</f>
        <v>182</v>
      </c>
      <c r="B190" s="8" t="s">
        <v>318</v>
      </c>
      <c r="C190" s="8" t="s">
        <v>110</v>
      </c>
      <c r="D190" s="8" t="s">
        <v>195</v>
      </c>
      <c r="E190" s="7" t="s">
        <v>18</v>
      </c>
      <c r="F190" s="8" t="s">
        <v>26</v>
      </c>
      <c r="G190" s="9" t="n">
        <v>13200</v>
      </c>
      <c r="H190" s="10" t="n">
        <f aca="false">+G190*2.870001%</f>
        <v>378.840132</v>
      </c>
      <c r="I190" s="11"/>
      <c r="J190" s="10" t="n">
        <f aca="false">+G190*3.040001%</f>
        <v>401.280132</v>
      </c>
      <c r="K190" s="12" t="n">
        <v>25</v>
      </c>
      <c r="L190" s="10"/>
      <c r="M190" s="10" t="n">
        <f aca="false">H190+I190+J190+K190+L190</f>
        <v>805.120264</v>
      </c>
      <c r="N190" s="10" t="n">
        <f aca="false">+G190-M190</f>
        <v>12394.879736</v>
      </c>
    </row>
    <row r="191" s="13" customFormat="true" ht="19.5" hidden="false" customHeight="true" outlineLevel="0" collapsed="false">
      <c r="A191" s="7" t="n">
        <f aca="false">A190+1</f>
        <v>183</v>
      </c>
      <c r="B191" s="8" t="s">
        <v>319</v>
      </c>
      <c r="C191" s="8" t="s">
        <v>178</v>
      </c>
      <c r="D191" s="8" t="s">
        <v>179</v>
      </c>
      <c r="E191" s="7" t="s">
        <v>18</v>
      </c>
      <c r="F191" s="8" t="s">
        <v>19</v>
      </c>
      <c r="G191" s="9" t="n">
        <v>22000</v>
      </c>
      <c r="H191" s="10" t="n">
        <f aca="false">+G191*2.870001%</f>
        <v>631.40022</v>
      </c>
      <c r="I191" s="11"/>
      <c r="J191" s="10" t="n">
        <f aca="false">+G191*3.040001%</f>
        <v>668.80022</v>
      </c>
      <c r="K191" s="12" t="n">
        <v>25</v>
      </c>
      <c r="L191" s="10"/>
      <c r="M191" s="10" t="n">
        <f aca="false">H191+I191+J191+K191+L191</f>
        <v>1325.20044</v>
      </c>
      <c r="N191" s="10" t="n">
        <f aca="false">+G191-M191</f>
        <v>20674.79956</v>
      </c>
    </row>
    <row r="192" s="27" customFormat="true" ht="19.5" hidden="false" customHeight="true" outlineLevel="0" collapsed="false">
      <c r="A192" s="7" t="n">
        <f aca="false">A191+1</f>
        <v>184</v>
      </c>
      <c r="B192" s="24" t="s">
        <v>320</v>
      </c>
      <c r="C192" s="24" t="s">
        <v>59</v>
      </c>
      <c r="D192" s="24" t="s">
        <v>321</v>
      </c>
      <c r="E192" s="7" t="s">
        <v>18</v>
      </c>
      <c r="F192" s="8" t="s">
        <v>26</v>
      </c>
      <c r="G192" s="25" t="n">
        <v>10000</v>
      </c>
      <c r="H192" s="10" t="n">
        <f aca="false">+G192*2.870001%</f>
        <v>287.0001</v>
      </c>
      <c r="I192" s="26"/>
      <c r="J192" s="10" t="n">
        <f aca="false">+G192*3.040001%</f>
        <v>304.0001</v>
      </c>
      <c r="K192" s="12" t="n">
        <v>25</v>
      </c>
      <c r="L192" s="26"/>
      <c r="M192" s="10" t="n">
        <f aca="false">H192+I192+J192+K192+L192</f>
        <v>616.0002</v>
      </c>
      <c r="N192" s="10" t="n">
        <f aca="false">+G192-M192</f>
        <v>9383.9998</v>
      </c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</row>
    <row r="193" customFormat="false" ht="13.8" hidden="false" customHeight="false" outlineLevel="0" collapsed="false">
      <c r="G193" s="28" t="n">
        <f aca="false">SUM(G9:G192)</f>
        <v>4428743</v>
      </c>
      <c r="H193" s="28" t="n">
        <f aca="false">SUM(H9:H192)</f>
        <v>127104.96838743</v>
      </c>
      <c r="I193" s="28" t="n">
        <f aca="false">SUM(I9:I192)</f>
        <v>167747.91</v>
      </c>
      <c r="J193" s="28" t="n">
        <f aca="false">SUM(J9:J192)</f>
        <v>131297.43259353</v>
      </c>
      <c r="K193" s="28" t="n">
        <f aca="false">SUM(K9:K192)</f>
        <v>4600</v>
      </c>
      <c r="L193" s="28" t="n">
        <f aca="false">SUM(L9:L192)</f>
        <v>7352.23</v>
      </c>
      <c r="M193" s="28" t="n">
        <f aca="false">SUM(M9:M192)</f>
        <v>438102.54098096</v>
      </c>
      <c r="N193" s="28" t="n">
        <f aca="false">SUM(N9:N192)</f>
        <v>3990640.45901904</v>
      </c>
    </row>
    <row r="194" customFormat="false" ht="13.8" hidden="false" customHeight="false" outlineLevel="0" collapsed="false">
      <c r="G194" s="29"/>
    </row>
    <row r="195" customFormat="false" ht="13.8" hidden="false" customHeight="false" outlineLevel="0" collapsed="false">
      <c r="G195" s="29"/>
    </row>
    <row r="196" customFormat="false" ht="13.8" hidden="false" customHeight="false" outlineLevel="0" collapsed="false">
      <c r="G196" s="29"/>
    </row>
    <row r="197" customFormat="false" ht="13.8" hidden="false" customHeight="false" outlineLevel="0" collapsed="false">
      <c r="G197" s="29"/>
    </row>
    <row r="198" customFormat="false" ht="13.8" hidden="false" customHeight="false" outlineLevel="0" collapsed="false">
      <c r="G198" s="29"/>
    </row>
    <row r="199" customFormat="false" ht="13.8" hidden="false" customHeight="false" outlineLevel="0" collapsed="false">
      <c r="G199" s="29"/>
    </row>
    <row r="200" customFormat="false" ht="13.8" hidden="false" customHeight="false" outlineLevel="0" collapsed="false">
      <c r="G200" s="29"/>
    </row>
    <row r="201" customFormat="false" ht="13.8" hidden="false" customHeight="false" outlineLevel="0" collapsed="false">
      <c r="G201" s="29"/>
    </row>
    <row r="243" customFormat="false" ht="18.75" hidden="false" customHeight="false" outlineLevel="0" collapsed="false">
      <c r="E243" s="30"/>
    </row>
  </sheetData>
  <printOptions headings="false" gridLines="false" gridLinesSet="true" horizontalCentered="true" verticalCentered="false"/>
  <pageMargins left="0" right="0" top="0.236111111111111" bottom="0.236111111111111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10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LibreOffice/7.3.1.3$Linux_X86_64 LibreOffice_project/30$Build-3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2021-12-16T18:03:56Z</dcterms:created>
  <dc:creator>Johanna Fernández - ogtic</dc:creator>
  <dc:description/>
  <dc:language>es-DO</dc:language>
  <cp:lastModifiedBy/>
  <dcterms:modified xsi:type="dcterms:W3CDTF">2022-05-06T14:31:19Z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